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Documents\CHMU\SVRS\"/>
    </mc:Choice>
  </mc:AlternateContent>
  <bookViews>
    <workbookView xWindow="0" yWindow="0" windowWidth="25200" windowHeight="11970" tabRatio="620" activeTab="2"/>
  </bookViews>
  <sheets>
    <sheet name="POZNAMKA" sheetId="5" r:id="rId1"/>
    <sheet name="oblasti" sheetId="4" r:id="rId2"/>
    <sheet name="O3" sheetId="1" r:id="rId3"/>
    <sheet name="PM10" sheetId="2" r:id="rId4"/>
    <sheet name="SO2" sheetId="3" r:id="rId5"/>
  </sheets>
  <definedNames>
    <definedName name="_xlnm._FilterDatabase" localSheetId="2" hidden="1">'O3'!$A$7:$G$58</definedName>
    <definedName name="_xlnm._FilterDatabase" localSheetId="3" hidden="1">'PM10'!$A$6:$G$431</definedName>
    <definedName name="_xlnm._FilterDatabase" localSheetId="4" hidden="1">'SO2'!$A$6:$G$12</definedName>
    <definedName name="_ftn1" localSheetId="1">oblasti!#REF!</definedName>
    <definedName name="_ftn2" localSheetId="1">oblasti!#REF!</definedName>
    <definedName name="_ftnref1" localSheetId="1">oblasti!#REF!</definedName>
    <definedName name="_ftnref2" localSheetId="1">oblasti!#REF!</definedName>
  </definedNames>
  <calcPr calcId="162913"/>
</workbook>
</file>

<file path=xl/calcChain.xml><?xml version="1.0" encoding="utf-8"?>
<calcChain xmlns="http://schemas.openxmlformats.org/spreadsheetml/2006/main">
  <c r="E83" i="1" l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52" i="1" l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G52" i="1"/>
  <c r="G53" i="1"/>
  <c r="G54" i="1"/>
  <c r="G55" i="1"/>
  <c r="G56" i="1"/>
  <c r="G57" i="1"/>
  <c r="G58" i="1"/>
  <c r="F154" i="2" l="1"/>
  <c r="F155" i="2"/>
  <c r="E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F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221" i="2"/>
  <c r="F221" i="2"/>
  <c r="E222" i="2"/>
  <c r="F222" i="2"/>
  <c r="E223" i="2"/>
  <c r="F223" i="2"/>
  <c r="E224" i="2"/>
  <c r="F224" i="2"/>
  <c r="E225" i="2"/>
  <c r="F225" i="2"/>
  <c r="E226" i="2"/>
  <c r="F226" i="2"/>
  <c r="E227" i="2"/>
  <c r="F227" i="2"/>
  <c r="E228" i="2"/>
  <c r="F228" i="2"/>
  <c r="E229" i="2"/>
  <c r="F229" i="2"/>
  <c r="E230" i="2"/>
  <c r="F230" i="2"/>
  <c r="E231" i="2"/>
  <c r="F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F243" i="2"/>
  <c r="E244" i="2"/>
  <c r="F244" i="2"/>
  <c r="E245" i="2"/>
  <c r="F245" i="2"/>
  <c r="E246" i="2"/>
  <c r="F246" i="2"/>
  <c r="E247" i="2"/>
  <c r="F247" i="2"/>
  <c r="E248" i="2"/>
  <c r="F248" i="2"/>
  <c r="E249" i="2"/>
  <c r="F249" i="2"/>
  <c r="E250" i="2"/>
  <c r="F250" i="2"/>
  <c r="E251" i="2"/>
  <c r="F251" i="2"/>
  <c r="E252" i="2"/>
  <c r="F252" i="2"/>
  <c r="E253" i="2"/>
  <c r="F253" i="2"/>
  <c r="E254" i="2"/>
  <c r="F254" i="2"/>
  <c r="E255" i="2"/>
  <c r="F255" i="2"/>
  <c r="E256" i="2"/>
  <c r="F256" i="2"/>
  <c r="E257" i="2"/>
  <c r="F257" i="2"/>
  <c r="E258" i="2"/>
  <c r="F258" i="2"/>
  <c r="E259" i="2"/>
  <c r="F259" i="2"/>
  <c r="E260" i="2"/>
  <c r="F260" i="2"/>
  <c r="E261" i="2"/>
  <c r="F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5" i="2"/>
  <c r="F275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F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8" i="2"/>
  <c r="F298" i="2"/>
  <c r="E299" i="2"/>
  <c r="F299" i="2"/>
  <c r="E300" i="2"/>
  <c r="F300" i="2"/>
  <c r="E301" i="2"/>
  <c r="F301" i="2"/>
  <c r="E302" i="2"/>
  <c r="F302" i="2"/>
  <c r="E303" i="2"/>
  <c r="F303" i="2"/>
  <c r="E304" i="2"/>
  <c r="F304" i="2"/>
  <c r="E305" i="2"/>
  <c r="F305" i="2"/>
  <c r="E306" i="2"/>
  <c r="F306" i="2"/>
  <c r="E307" i="2"/>
  <c r="F307" i="2"/>
  <c r="E308" i="2"/>
  <c r="F308" i="2"/>
  <c r="E309" i="2"/>
  <c r="F309" i="2"/>
  <c r="E310" i="2"/>
  <c r="F310" i="2"/>
  <c r="E311" i="2"/>
  <c r="F311" i="2"/>
  <c r="E312" i="2"/>
  <c r="F312" i="2"/>
  <c r="E313" i="2"/>
  <c r="F313" i="2"/>
  <c r="E314" i="2"/>
  <c r="F314" i="2"/>
  <c r="E315" i="2"/>
  <c r="F315" i="2"/>
  <c r="E316" i="2"/>
  <c r="F316" i="2"/>
  <c r="E317" i="2"/>
  <c r="F317" i="2"/>
  <c r="E318" i="2"/>
  <c r="F318" i="2"/>
  <c r="E319" i="2"/>
  <c r="F319" i="2"/>
  <c r="E320" i="2"/>
  <c r="F320" i="2"/>
  <c r="E321" i="2"/>
  <c r="F321" i="2"/>
  <c r="E322" i="2"/>
  <c r="F322" i="2"/>
  <c r="E323" i="2"/>
  <c r="F323" i="2"/>
  <c r="E324" i="2"/>
  <c r="F324" i="2"/>
  <c r="E325" i="2"/>
  <c r="F325" i="2"/>
  <c r="E326" i="2"/>
  <c r="F326" i="2"/>
  <c r="E327" i="2"/>
  <c r="F327" i="2"/>
  <c r="E328" i="2"/>
  <c r="F328" i="2"/>
  <c r="E329" i="2"/>
  <c r="F329" i="2"/>
  <c r="E330" i="2"/>
  <c r="F330" i="2"/>
  <c r="E331" i="2"/>
  <c r="F331" i="2"/>
  <c r="E332" i="2"/>
  <c r="F332" i="2"/>
  <c r="E333" i="2"/>
  <c r="F333" i="2"/>
  <c r="E334" i="2"/>
  <c r="F334" i="2"/>
  <c r="E335" i="2"/>
  <c r="F335" i="2"/>
  <c r="E336" i="2"/>
  <c r="F336" i="2"/>
  <c r="E337" i="2"/>
  <c r="F337" i="2"/>
  <c r="E338" i="2"/>
  <c r="F338" i="2"/>
  <c r="E339" i="2"/>
  <c r="F339" i="2"/>
  <c r="E340" i="2"/>
  <c r="F340" i="2"/>
  <c r="E341" i="2"/>
  <c r="F341" i="2"/>
  <c r="E342" i="2"/>
  <c r="F342" i="2"/>
  <c r="E343" i="2"/>
  <c r="F343" i="2"/>
  <c r="E344" i="2"/>
  <c r="F344" i="2"/>
  <c r="E345" i="2"/>
  <c r="F345" i="2"/>
  <c r="E346" i="2"/>
  <c r="F346" i="2"/>
  <c r="E347" i="2"/>
  <c r="F347" i="2"/>
  <c r="E348" i="2"/>
  <c r="F348" i="2"/>
  <c r="E349" i="2"/>
  <c r="F349" i="2"/>
  <c r="E350" i="2"/>
  <c r="F350" i="2"/>
  <c r="E351" i="2"/>
  <c r="F351" i="2"/>
  <c r="E352" i="2"/>
  <c r="F352" i="2"/>
  <c r="E353" i="2"/>
  <c r="F353" i="2"/>
  <c r="E354" i="2"/>
  <c r="F354" i="2"/>
  <c r="E355" i="2"/>
  <c r="F355" i="2"/>
  <c r="E356" i="2"/>
  <c r="F356" i="2"/>
  <c r="E357" i="2"/>
  <c r="F357" i="2"/>
  <c r="E358" i="2"/>
  <c r="F358" i="2"/>
  <c r="E359" i="2"/>
  <c r="F359" i="2"/>
  <c r="E360" i="2"/>
  <c r="F360" i="2"/>
  <c r="E361" i="2"/>
  <c r="F361" i="2"/>
  <c r="E362" i="2"/>
  <c r="F362" i="2"/>
  <c r="E363" i="2"/>
  <c r="F363" i="2"/>
  <c r="E364" i="2"/>
  <c r="F364" i="2"/>
  <c r="E365" i="2"/>
  <c r="F365" i="2"/>
  <c r="E366" i="2"/>
  <c r="F366" i="2"/>
  <c r="E367" i="2"/>
  <c r="F367" i="2"/>
  <c r="E368" i="2"/>
  <c r="F368" i="2"/>
  <c r="E369" i="2"/>
  <c r="F369" i="2"/>
  <c r="E370" i="2"/>
  <c r="F370" i="2"/>
  <c r="E371" i="2"/>
  <c r="F371" i="2"/>
  <c r="E372" i="2"/>
  <c r="F372" i="2"/>
  <c r="E373" i="2"/>
  <c r="F373" i="2"/>
  <c r="E374" i="2"/>
  <c r="F374" i="2"/>
  <c r="E375" i="2"/>
  <c r="F375" i="2"/>
  <c r="E376" i="2"/>
  <c r="F376" i="2"/>
  <c r="E377" i="2"/>
  <c r="F377" i="2"/>
  <c r="E378" i="2"/>
  <c r="F378" i="2"/>
  <c r="E379" i="2"/>
  <c r="F379" i="2"/>
  <c r="E380" i="2"/>
  <c r="F380" i="2"/>
  <c r="E381" i="2"/>
  <c r="F381" i="2"/>
  <c r="E382" i="2"/>
  <c r="F382" i="2"/>
  <c r="E383" i="2"/>
  <c r="F383" i="2"/>
  <c r="E384" i="2"/>
  <c r="F384" i="2"/>
  <c r="E385" i="2"/>
  <c r="F385" i="2"/>
  <c r="E386" i="2"/>
  <c r="F386" i="2"/>
  <c r="E387" i="2"/>
  <c r="F387" i="2"/>
  <c r="E388" i="2"/>
  <c r="F388" i="2"/>
  <c r="E389" i="2"/>
  <c r="F389" i="2"/>
  <c r="E390" i="2"/>
  <c r="F390" i="2"/>
  <c r="E391" i="2"/>
  <c r="F391" i="2"/>
  <c r="E392" i="2"/>
  <c r="F392" i="2"/>
  <c r="E393" i="2"/>
  <c r="F393" i="2"/>
  <c r="E394" i="2"/>
  <c r="F394" i="2"/>
  <c r="E395" i="2"/>
  <c r="F395" i="2"/>
  <c r="E396" i="2"/>
  <c r="F396" i="2"/>
  <c r="E397" i="2"/>
  <c r="F397" i="2"/>
  <c r="E398" i="2"/>
  <c r="F398" i="2"/>
  <c r="E399" i="2"/>
  <c r="F399" i="2"/>
  <c r="E400" i="2"/>
  <c r="F400" i="2"/>
  <c r="E401" i="2"/>
  <c r="F401" i="2"/>
  <c r="E402" i="2"/>
  <c r="F402" i="2"/>
  <c r="E403" i="2"/>
  <c r="F403" i="2"/>
  <c r="E404" i="2"/>
  <c r="F404" i="2"/>
  <c r="E405" i="2"/>
  <c r="F405" i="2"/>
  <c r="E406" i="2"/>
  <c r="F406" i="2"/>
  <c r="E407" i="2"/>
  <c r="F407" i="2"/>
  <c r="E408" i="2"/>
  <c r="F408" i="2"/>
  <c r="E409" i="2"/>
  <c r="F409" i="2"/>
  <c r="E410" i="2"/>
  <c r="F410" i="2"/>
  <c r="E411" i="2"/>
  <c r="F411" i="2"/>
  <c r="E412" i="2"/>
  <c r="F412" i="2"/>
  <c r="E413" i="2"/>
  <c r="F413" i="2"/>
  <c r="E414" i="2"/>
  <c r="F414" i="2"/>
  <c r="E415" i="2"/>
  <c r="F415" i="2"/>
  <c r="E416" i="2"/>
  <c r="F416" i="2"/>
  <c r="E417" i="2"/>
  <c r="F417" i="2"/>
  <c r="E418" i="2"/>
  <c r="F418" i="2"/>
  <c r="E419" i="2"/>
  <c r="F419" i="2"/>
  <c r="E420" i="2"/>
  <c r="F420" i="2"/>
  <c r="E421" i="2"/>
  <c r="F421" i="2"/>
  <c r="E422" i="2"/>
  <c r="F422" i="2"/>
  <c r="E423" i="2"/>
  <c r="F423" i="2"/>
  <c r="E424" i="2"/>
  <c r="F424" i="2"/>
  <c r="E425" i="2"/>
  <c r="F425" i="2"/>
  <c r="E426" i="2"/>
  <c r="F426" i="2"/>
  <c r="E427" i="2"/>
  <c r="F427" i="2"/>
  <c r="E428" i="2"/>
  <c r="F428" i="2"/>
  <c r="E429" i="2"/>
  <c r="F429" i="2"/>
  <c r="E430" i="2"/>
  <c r="F430" i="2"/>
  <c r="E431" i="2"/>
  <c r="F431" i="2"/>
  <c r="E154" i="2" l="1"/>
  <c r="E153" i="2"/>
  <c r="F153" i="2"/>
  <c r="F152" i="2" l="1"/>
  <c r="F151" i="2"/>
  <c r="F150" i="2"/>
  <c r="E152" i="2"/>
  <c r="E151" i="2"/>
  <c r="E150" i="2"/>
  <c r="E8" i="2" l="1"/>
  <c r="G118" i="2"/>
  <c r="E9" i="1" l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F8" i="3"/>
  <c r="F9" i="3"/>
  <c r="F10" i="3"/>
  <c r="F11" i="3"/>
  <c r="F12" i="3"/>
  <c r="E8" i="3"/>
  <c r="E9" i="3"/>
  <c r="E10" i="3"/>
  <c r="E11" i="3"/>
  <c r="E12" i="3"/>
  <c r="G8" i="3"/>
  <c r="G9" i="3"/>
  <c r="G10" i="3"/>
  <c r="G11" i="3"/>
  <c r="G12" i="3"/>
  <c r="E10" i="2" l="1"/>
  <c r="F9" i="2"/>
  <c r="F8" i="2"/>
  <c r="F7" i="2"/>
  <c r="E42" i="2" l="1"/>
  <c r="E41" i="2"/>
  <c r="E40" i="2"/>
  <c r="E39" i="2"/>
  <c r="F38" i="2"/>
  <c r="F37" i="2"/>
  <c r="E37" i="2"/>
  <c r="F36" i="2"/>
  <c r="E36" i="2"/>
  <c r="F35" i="2"/>
  <c r="E35" i="2"/>
  <c r="E34" i="2"/>
  <c r="F33" i="2"/>
  <c r="E33" i="2"/>
  <c r="F32" i="2"/>
  <c r="E32" i="2"/>
  <c r="E31" i="2"/>
  <c r="E30" i="2"/>
  <c r="F29" i="2"/>
  <c r="E29" i="2"/>
  <c r="F28" i="2"/>
  <c r="E28" i="2"/>
  <c r="E27" i="2"/>
  <c r="F26" i="2"/>
  <c r="E26" i="2"/>
  <c r="E25" i="2"/>
  <c r="E24" i="2"/>
  <c r="F23" i="2"/>
  <c r="E23" i="2"/>
  <c r="E22" i="2"/>
  <c r="E21" i="2"/>
  <c r="F20" i="2"/>
  <c r="E20" i="2"/>
  <c r="E19" i="2"/>
  <c r="E18" i="2"/>
  <c r="F17" i="2"/>
  <c r="E17" i="2"/>
  <c r="F16" i="2"/>
  <c r="E16" i="2"/>
  <c r="F15" i="2"/>
  <c r="E15" i="2"/>
  <c r="E14" i="2"/>
  <c r="E13" i="2"/>
  <c r="F12" i="2"/>
  <c r="E12" i="2"/>
  <c r="F11" i="2"/>
  <c r="E11" i="2"/>
  <c r="E107" i="2" l="1"/>
  <c r="F149" i="2" l="1"/>
  <c r="F148" i="2"/>
  <c r="F147" i="2"/>
  <c r="F146" i="2"/>
  <c r="F145" i="2"/>
  <c r="F144" i="2"/>
  <c r="F141" i="2"/>
  <c r="F143" i="2"/>
  <c r="F142" i="2"/>
  <c r="E140" i="2"/>
  <c r="E144" i="2" l="1"/>
  <c r="E145" i="2"/>
  <c r="E146" i="2"/>
  <c r="E147" i="2"/>
  <c r="E148" i="2"/>
  <c r="E149" i="2"/>
  <c r="G138" i="2" l="1"/>
  <c r="E143" i="2" l="1"/>
  <c r="E142" i="2"/>
  <c r="E141" i="2"/>
  <c r="F118" i="2" l="1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F140" i="2"/>
  <c r="G134" i="2" l="1"/>
  <c r="G135" i="2"/>
  <c r="G136" i="2"/>
  <c r="G137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133" i="2"/>
  <c r="G119" i="2" l="1"/>
  <c r="F124" i="2" l="1"/>
  <c r="E116" i="2" l="1"/>
  <c r="E124" i="2"/>
  <c r="G114" i="2"/>
  <c r="G125" i="2"/>
  <c r="G113" i="2"/>
  <c r="G112" i="2"/>
  <c r="E111" i="2" l="1"/>
  <c r="F111" i="2"/>
  <c r="E112" i="2"/>
  <c r="F112" i="2"/>
  <c r="E113" i="2"/>
  <c r="F113" i="2"/>
  <c r="E114" i="2"/>
  <c r="F114" i="2"/>
  <c r="E125" i="2"/>
  <c r="F125" i="2"/>
  <c r="F116" i="2"/>
  <c r="E123" i="2"/>
  <c r="F123" i="2"/>
  <c r="E122" i="2"/>
  <c r="F122" i="2"/>
  <c r="E121" i="2"/>
  <c r="F121" i="2"/>
  <c r="E120" i="2"/>
  <c r="F120" i="2"/>
  <c r="E119" i="2"/>
  <c r="F119" i="2"/>
  <c r="E117" i="2"/>
  <c r="F117" i="2"/>
  <c r="E115" i="2"/>
  <c r="F11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G116" i="2"/>
  <c r="G124" i="2"/>
  <c r="G123" i="2"/>
  <c r="G122" i="2"/>
  <c r="G121" i="2"/>
  <c r="G120" i="2"/>
  <c r="G117" i="2"/>
  <c r="G115" i="2"/>
  <c r="G126" i="2"/>
  <c r="G127" i="2"/>
  <c r="G128" i="2"/>
  <c r="G129" i="2"/>
  <c r="G130" i="2"/>
  <c r="G131" i="2"/>
  <c r="G132" i="2"/>
  <c r="G111" i="2"/>
  <c r="G109" i="2"/>
  <c r="G110" i="2"/>
  <c r="G108" i="2"/>
  <c r="G107" i="2"/>
  <c r="G106" i="2"/>
  <c r="G105" i="2"/>
  <c r="G7" i="3" l="1"/>
  <c r="F7" i="3"/>
  <c r="E7" i="3"/>
  <c r="F110" i="2"/>
  <c r="E110" i="2"/>
  <c r="F109" i="2"/>
  <c r="E109" i="2"/>
  <c r="F108" i="2"/>
  <c r="E108" i="2"/>
  <c r="F107" i="2"/>
  <c r="F106" i="2"/>
  <c r="E106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G51" i="1"/>
  <c r="G50" i="1"/>
  <c r="F8" i="1"/>
  <c r="E8" i="1"/>
</calcChain>
</file>

<file path=xl/comments1.xml><?xml version="1.0" encoding="utf-8"?>
<comments xmlns="http://schemas.openxmlformats.org/spreadsheetml/2006/main">
  <authors>
    <author/>
  </authors>
  <commentList>
    <comment ref="D15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Ondrej Vlcek:
</t>
        </r>
        <r>
          <rPr>
            <sz val="9"/>
            <color rgb="FF000000"/>
            <rFont val="Tahoma"/>
            <family val="2"/>
            <charset val="238"/>
          </rPr>
          <t>doplněn čas konce regulace</t>
        </r>
      </text>
    </comment>
    <comment ref="A20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Ondrej Vlcek:
</t>
        </r>
        <r>
          <rPr>
            <sz val="9"/>
            <color rgb="FF000000"/>
            <rFont val="Tahoma"/>
            <family val="2"/>
            <charset val="238"/>
          </rPr>
          <t>doplněn čas počátku regulace</t>
        </r>
      </text>
    </comment>
  </commentList>
</comments>
</file>

<file path=xl/sharedStrings.xml><?xml version="1.0" encoding="utf-8"?>
<sst xmlns="http://schemas.openxmlformats.org/spreadsheetml/2006/main" count="1037" uniqueCount="137">
  <si>
    <t>OBLAST</t>
  </si>
  <si>
    <r>
      <t xml:space="preserve">Vyhlášení / </t>
    </r>
    <r>
      <rPr>
        <b/>
        <i/>
        <sz val="8"/>
        <rFont val="Arial"/>
        <family val="2"/>
        <charset val="238"/>
      </rPr>
      <t>Announced</t>
    </r>
  </si>
  <si>
    <r>
      <t xml:space="preserve">Odvolání / </t>
    </r>
    <r>
      <rPr>
        <b/>
        <i/>
        <sz val="8"/>
        <rFont val="Arial"/>
        <family val="2"/>
        <charset val="238"/>
      </rPr>
      <t>Cancelled</t>
    </r>
  </si>
  <si>
    <r>
      <t xml:space="preserve">Trvání / </t>
    </r>
    <r>
      <rPr>
        <b/>
        <i/>
        <sz val="8"/>
        <rFont val="Arial"/>
        <family val="2"/>
        <charset val="238"/>
      </rPr>
      <t>Duration</t>
    </r>
  </si>
  <si>
    <r>
      <t xml:space="preserve">Smogová situace
</t>
    </r>
    <r>
      <rPr>
        <b/>
        <i/>
        <sz val="8"/>
        <rFont val="Arial"/>
        <family val="2"/>
        <charset val="238"/>
      </rPr>
      <t>Smog situation</t>
    </r>
  </si>
  <si>
    <r>
      <t xml:space="preserve">Varování
</t>
    </r>
    <r>
      <rPr>
        <b/>
        <i/>
        <sz val="8"/>
        <rFont val="Arial"/>
        <family val="2"/>
        <charset val="238"/>
      </rPr>
      <t>Alert</t>
    </r>
  </si>
  <si>
    <r>
      <t xml:space="preserve">SE(L)Č / </t>
    </r>
    <r>
      <rPr>
        <i/>
        <sz val="8"/>
        <rFont val="Arial"/>
        <family val="2"/>
        <charset val="238"/>
      </rPr>
      <t>CE(S)T</t>
    </r>
  </si>
  <si>
    <t>[h]</t>
  </si>
  <si>
    <t>x</t>
  </si>
  <si>
    <t>Jihočeský kraj</t>
  </si>
  <si>
    <t>Plzeňský kraj</t>
  </si>
  <si>
    <t>Liberecký kraj</t>
  </si>
  <si>
    <t>Ústecký kraj</t>
  </si>
  <si>
    <t>Zóna Moravskoslezsko</t>
  </si>
  <si>
    <t>Aglomerace Praha</t>
  </si>
  <si>
    <t>Zóna Střední Čechy</t>
  </si>
  <si>
    <t>Jihomoravský kraj bez aglomerace Brno</t>
  </si>
  <si>
    <t>Aglomerace Brno</t>
  </si>
  <si>
    <t>Aglomerace O/K/F-M</t>
  </si>
  <si>
    <t>Olomoucký kraj</t>
  </si>
  <si>
    <t>Zlínský kraj</t>
  </si>
  <si>
    <t>Třinecko</t>
  </si>
  <si>
    <t>Karlovarský kraj</t>
  </si>
  <si>
    <t>Pardubický kraj</t>
  </si>
  <si>
    <t>Královéhradecký kraj</t>
  </si>
  <si>
    <r>
      <t xml:space="preserve">Regulace
</t>
    </r>
    <r>
      <rPr>
        <b/>
        <i/>
        <sz val="8"/>
        <rFont val="Arial"/>
        <family val="2"/>
        <charset val="238"/>
      </rPr>
      <t>Regulation</t>
    </r>
  </si>
  <si>
    <t>poznámka</t>
  </si>
  <si>
    <t>Aglomerace O/K/F-M bez Třinecka</t>
  </si>
  <si>
    <t>Zóna Střední Morava</t>
  </si>
  <si>
    <t>O/K/F-M bez TŘ</t>
  </si>
  <si>
    <t>STČ</t>
  </si>
  <si>
    <t>HKK-PAK</t>
  </si>
  <si>
    <t>ZSM</t>
  </si>
  <si>
    <t>PHA</t>
  </si>
  <si>
    <t>B</t>
  </si>
  <si>
    <t>ÚLK</t>
  </si>
  <si>
    <t>ZSZ</t>
  </si>
  <si>
    <t>bylo vyhlášeno jen pro Ústecký</t>
  </si>
  <si>
    <t>NO2, SO2</t>
  </si>
  <si>
    <t>O3</t>
  </si>
  <si>
    <t>Agglomeration of Prague</t>
  </si>
  <si>
    <t>Central Bohemia zone</t>
  </si>
  <si>
    <t>PLK</t>
  </si>
  <si>
    <t>Plzeň region</t>
  </si>
  <si>
    <t>JČK</t>
  </si>
  <si>
    <t>South Bohemia region</t>
  </si>
  <si>
    <t>Zóna Severozápad</t>
  </si>
  <si>
    <t>North-western zone</t>
  </si>
  <si>
    <t>Ústí nad Labem region</t>
  </si>
  <si>
    <t>KVK</t>
  </si>
  <si>
    <t>Karlovy Vary region</t>
  </si>
  <si>
    <t>ZSV</t>
  </si>
  <si>
    <t>Zóna Severovýchod</t>
  </si>
  <si>
    <t>North-eastern zone</t>
  </si>
  <si>
    <t>Královéhradecký kraj a Pardubický kraj</t>
  </si>
  <si>
    <t>Hradec Králové region and Pardubice region</t>
  </si>
  <si>
    <t>HKK</t>
  </si>
  <si>
    <t>Hradec Králové region</t>
  </si>
  <si>
    <t>PAK</t>
  </si>
  <si>
    <t>Pardubice region</t>
  </si>
  <si>
    <t>LBK</t>
  </si>
  <si>
    <t>Liberec region</t>
  </si>
  <si>
    <t>VYS</t>
  </si>
  <si>
    <t>Kraj Vysočina</t>
  </si>
  <si>
    <t>Vysočina region</t>
  </si>
  <si>
    <t>JMK bez B</t>
  </si>
  <si>
    <t>South Moravia region without agglomeration of Brno</t>
  </si>
  <si>
    <t>Agglomeration of Brno</t>
  </si>
  <si>
    <t>Central Moravia zone</t>
  </si>
  <si>
    <t>OLK</t>
  </si>
  <si>
    <t>Olomouc region</t>
  </si>
  <si>
    <t>ZLK</t>
  </si>
  <si>
    <t>Zlín region</t>
  </si>
  <si>
    <t>ZMS</t>
  </si>
  <si>
    <t>Moravia-Silesia zone</t>
  </si>
  <si>
    <t>O/K/F-M</t>
  </si>
  <si>
    <t>Agglomeration of O/K/F-M</t>
  </si>
  <si>
    <t>Agglomeration of O/K/F-M without Třinec area</t>
  </si>
  <si>
    <t>TŘ</t>
  </si>
  <si>
    <t>Třinec area</t>
  </si>
  <si>
    <t>x </t>
  </si>
  <si>
    <t>Středočeský kraj</t>
  </si>
  <si>
    <t>Ostravsko-Karvinsko</t>
  </si>
  <si>
    <t>zkratka</t>
  </si>
  <si>
    <t>název CZ</t>
  </si>
  <si>
    <t>název AJ</t>
  </si>
  <si>
    <t>oblasti od 1. září 2012 (zákon 201/2012 Sb.)</t>
  </si>
  <si>
    <t>Moravskoslezský kraj</t>
  </si>
  <si>
    <t>MSK</t>
  </si>
  <si>
    <t>Moravia-Silesia region</t>
  </si>
  <si>
    <t>JMK</t>
  </si>
  <si>
    <t>Jihomoravský kraj</t>
  </si>
  <si>
    <t>South Moravia region</t>
  </si>
  <si>
    <t>oblasti do 31. srpna 2012 (zákon 86/2002 Sb., vyhl. 553/2012 Sb., směrnice ředitele ČHMÚ 2010/03 (ozon))</t>
  </si>
  <si>
    <t>PM10*</t>
  </si>
  <si>
    <t>* pro PM10 byla Zóna Střední Morava rozdělena na Olomoucký a Zlínský kraj v říjnu 2016</t>
  </si>
  <si>
    <t>so2_smog_konec</t>
  </si>
  <si>
    <t>so2_reg_konec</t>
  </si>
  <si>
    <t>so2_reg_zacatek</t>
  </si>
  <si>
    <t>so2_smog_zacatek</t>
  </si>
  <si>
    <t>so2_smog_trvani_h</t>
  </si>
  <si>
    <t>so2_reg_trvani_h</t>
  </si>
  <si>
    <t>oblast</t>
  </si>
  <si>
    <t>zadej zkratku oblasti</t>
  </si>
  <si>
    <t>pm10_smog_zacatek</t>
  </si>
  <si>
    <t>pm10_reg_zacatek</t>
  </si>
  <si>
    <t>pm10_reg_konec</t>
  </si>
  <si>
    <t>pm10_smog_konec</t>
  </si>
  <si>
    <t>pm10_smog_trvani_h</t>
  </si>
  <si>
    <t>pm10_reg_trvani_h</t>
  </si>
  <si>
    <t>o3_smog_zacatek</t>
  </si>
  <si>
    <t>o3_smog_konec</t>
  </si>
  <si>
    <t>o3_smog_trvani_h</t>
  </si>
  <si>
    <t>o3_var_zacatek</t>
  </si>
  <si>
    <t>o3_var_konec</t>
  </si>
  <si>
    <t>o3_var_trvani_h</t>
  </si>
  <si>
    <r>
      <t>Vyhlášené situace pro O</t>
    </r>
    <r>
      <rPr>
        <b/>
        <vertAlign val="sub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 xml:space="preserve"> / </t>
    </r>
    <r>
      <rPr>
        <b/>
        <i/>
        <sz val="8"/>
        <rFont val="Arial"/>
        <family val="2"/>
        <charset val="238"/>
      </rPr>
      <t>Announced smog situations and warnings for O</t>
    </r>
    <r>
      <rPr>
        <b/>
        <i/>
        <vertAlign val="subscript"/>
        <sz val="8"/>
        <rFont val="Arial"/>
        <family val="2"/>
        <charset val="238"/>
      </rPr>
      <t>3</t>
    </r>
  </si>
  <si>
    <r>
      <t>Vyhlášené situace pro O</t>
    </r>
    <r>
      <rPr>
        <b/>
        <vertAlign val="subscript"/>
        <sz val="8"/>
        <rFont val="Arial"/>
        <family val="2"/>
        <charset val="238"/>
      </rPr>
      <t>3</t>
    </r>
  </si>
  <si>
    <r>
      <t>Vyhlášené situace pro SO</t>
    </r>
    <r>
      <rPr>
        <b/>
        <vertAlign val="sub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 xml:space="preserve"> / </t>
    </r>
    <r>
      <rPr>
        <b/>
        <i/>
        <sz val="8"/>
        <rFont val="Arial"/>
        <family val="2"/>
        <charset val="238"/>
      </rPr>
      <t>Announced smog situations and gerulations for SO</t>
    </r>
    <r>
      <rPr>
        <b/>
        <i/>
        <vertAlign val="subscript"/>
        <sz val="8"/>
        <rFont val="Arial"/>
        <family val="2"/>
        <charset val="238"/>
      </rPr>
      <t>2</t>
    </r>
  </si>
  <si>
    <r>
      <rPr>
        <b/>
        <sz val="8"/>
        <rFont val="Arial"/>
        <family val="2"/>
        <charset val="238"/>
      </rPr>
      <t>Tento soubor obsahuje časy vyhlášení a odvolání smogových situací, regulací od 19. listopadu 2009,</t>
    </r>
    <r>
      <rPr>
        <sz val="8"/>
        <rFont val="Arial"/>
        <family val="2"/>
        <charset val="238"/>
      </rPr>
      <t xml:space="preserve"> kdy vstoupila v platnost vyhláška č. 373/2009 Sb. [1], která stanovila v souladu se zákonem č. 86/2002 Sb., o ochraně ovzduší [2] zvláštní imisní limity  (ZIL) a pravidla fungování smogového varovného a regulačního systému (SVRS, tehdy nazývaný ústřední regulační řád (ÚRŘ)) pro suspendované částice PM</t>
    </r>
    <r>
      <rPr>
        <vertAlign val="sub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. Vyhláška zároveň obsahovala seznam zdrojů, které v případě vyhlášení smogové situace podléhaly regulaci. Zdroje regulované ÚRŘ se nacházely na území krajů Ústeckého, Karlovarského, Středočeského, Moravskoslezského a Pardubického. Seznam měřicích stanic reprezentativních pro tyto kraje byl uveden ve věstníku MŽP č. 2/2010 [3]. V tomto věstníku bylo navíc provedeno přiřazení regulovaných zdrojů jednotlivým stanicím automatického iminsího monitoringu – pro zdroj byla vyhlášena regulace pouze tehdy, pokud byl překročen ZIL na stanici, která pro něj byla reprezentativní. Podle směrnice ČHMÚ [4] se navíc signály pro Moravskoslezský kraj vyhlašovaly zvlášť pro oblast Ostravsko-Karvinska a Třinecka. 
</t>
    </r>
    <r>
      <rPr>
        <b/>
        <sz val="8"/>
        <rFont val="Arial"/>
        <family val="2"/>
        <charset val="238"/>
      </rPr>
      <t>1. září 2012 vstoupil v platnost zákon č. 201/2012 Sb., o ochraně ovzduší</t>
    </r>
    <r>
      <rPr>
        <sz val="8"/>
        <rFont val="Arial"/>
        <family val="2"/>
        <charset val="238"/>
      </rPr>
      <t xml:space="preserve"> [5], který zrušil pojem zvláštních imisních limitů pro vyhlášení signálu upozornění a regulace a namísto nich zavedl termíny informativní a regulační  prahová hodnota, při jejichž překročení je vyhlašována smogová situace, resp. regulace. (Pro ozon se jedná o informativní a varovné prahové hodnoty pro vyhlašování smogové situace, resp. varování.) Pro zdůraznění zdravotních rizik spojených s vysokými koncentracemi znečišťujících látek v ovzduší je nově smogová situace vyhlašována již při překročení informativní prahové hodnoty. Další změna souvisela s územní platností SVRS. Smogové situace a regulace se začaly vyhlašovat na celém území ČR, které bylo pro tento účel rozděleno do oblastí převážně kopírujících území jednotlivých krajů a aglomerací. Oproti zákonu 86/2012 Sb. byla dále zrušena vazba mezi zdrojem a stanicí. Regulace se nově vyhlašuje pro všechny zdroje v oblasti, které mají stanoveny zvláštní podmínky provozu pro případ překročení regulační prahové hodnoty. Oblasti SVRS a pro ně reprezentativní stanice byly pro PM10, NO2 a SO2 stanoveny ve věstníku MŽP č. 9/2012  [7], pro ozon směrnicí ředitele ČHMÚ a byly v následujících letech průběžně aktualizovány. Od</t>
    </r>
    <r>
      <rPr>
        <b/>
        <sz val="8"/>
        <rFont val="Arial"/>
        <family val="2"/>
        <charset val="238"/>
      </rPr>
      <t xml:space="preserve"> října 2016 </t>
    </r>
    <r>
      <rPr>
        <sz val="8"/>
        <rFont val="Arial"/>
        <family val="2"/>
        <charset val="238"/>
      </rPr>
      <t>došlo pro PM</t>
    </r>
    <r>
      <rPr>
        <vertAlign val="sub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k rozdělení zóny střední Morava na Olomoucký kraj a Zlínský kraj z důvodu dostupnosti nových měření.
      Nicméně pravidla stanovená zákonem 201/2012 Sb. způsobila, že smogové situace a regulace pro suspendované částice PM</t>
    </r>
    <r>
      <rPr>
        <vertAlign val="sub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byly vyhlašovány často i s více jak dvoudenním zpožděním oproti skutečnému nárůstu koncentrací nad prahové hodnoty a zůstávaly v platnosti i po jejich poklesu pod tyto hodnoty. SVRS tak v případě PM</t>
    </r>
    <r>
      <rPr>
        <vertAlign val="sub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nesloužil ani k včasnému informování veřejnosti, ani k efektivní regulaci zdrojů znečištění ovzduší. ČHMÚ proto ve spolupráci s MŽP připravil návrh novely přílohy č. 6 zákona 201/2012 Sb., o ochraně ovzduší, která měla tento nedostatek odstranit.</t>
    </r>
    <r>
      <rPr>
        <b/>
        <sz val="8"/>
        <rFont val="Arial"/>
        <family val="2"/>
        <charset val="238"/>
      </rPr>
      <t xml:space="preserve"> Novela vstoupila v platnost 1. ledna 2017</t>
    </r>
    <r>
      <rPr>
        <sz val="8"/>
        <rFont val="Arial"/>
        <family val="2"/>
        <charset val="238"/>
      </rPr>
      <t xml:space="preserve"> ustanovením zákona 369/2016 Sb. [6]. 
</t>
    </r>
    <r>
      <rPr>
        <b/>
        <sz val="8"/>
        <rFont val="Arial"/>
        <family val="2"/>
        <charset val="238"/>
      </rPr>
      <t xml:space="preserve">Z výše uvedených změn pravidel vyplývá, že smogové situace a regulace vyhlášené od listopadu 2009 do srpna 2012, od září 2012 do prosince 2016 a od ledna 2017 nejsou vzájemně porovnatelné.
</t>
    </r>
    <r>
      <rPr>
        <b/>
        <sz val="8"/>
        <color rgb="FFFF0000"/>
        <rFont val="Arial"/>
        <family val="2"/>
        <charset val="238"/>
      </rPr>
      <t>Soubor je aktualizován ručně a neslouží pro přehled aktuálně vyhlášených situací.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[1] Vyhláška č. 373/2009</t>
    </r>
    <r>
      <rPr>
        <sz val="8"/>
        <rFont val="Arial"/>
        <family val="2"/>
        <charset val="238"/>
      </rPr>
      <t xml:space="preserve">, kterou se mění vyhláška č. 553/2002 Sb., kterou se stanoví hodnoty zvláštních imisních limitů zněčišťujících látek, ústřední regulační řád a způsob jeho provozování včetně seznamu stacionárních zdrojů podléhajících regulaci, zásady pro vypracovaní a provozování krajských a místních regulačních řádů a způsob a rozsah zpřístupňování informací o úrovni znečištění ovzduší veřejnosti, ve znění vyhlášky č. 42/2005 Sb.Sdělení Ministerstva vnitra o opravě tiskové chyby ve vyhlášce č. 364/2009 Sb.  Částka 121 (4. 11. 2009), účinnost od 19. 11. 2009, zrušeno dnem 1. 9. 2012.
</t>
    </r>
    <r>
      <rPr>
        <b/>
        <sz val="8"/>
        <rFont val="Arial"/>
        <family val="2"/>
        <charset val="238"/>
      </rPr>
      <t>[2] Zákon č. 86/2002 Sb.</t>
    </r>
    <r>
      <rPr>
        <sz val="8"/>
        <rFont val="Arial"/>
        <family val="2"/>
        <charset val="238"/>
      </rPr>
      <t xml:space="preserve">, o ochraně ovzduší a o změně některých dalších zákonů (zákon o ochraně ovzduší).
Částka 38 (12. 3. 2002), účinnost od 1. 6. 2002, zrušeno dnem 1. 9. 2012
</t>
    </r>
    <r>
      <rPr>
        <b/>
        <sz val="8"/>
        <rFont val="Arial"/>
        <family val="2"/>
        <charset val="238"/>
      </rPr>
      <t xml:space="preserve">[3] </t>
    </r>
    <r>
      <rPr>
        <sz val="8"/>
        <rFont val="Arial"/>
        <family val="2"/>
        <charset val="238"/>
      </rPr>
      <t xml:space="preserve">Věstník Ministerstva životního prostředí, Ročník XX, částka 2/2010, ISSN – tištěná verze 0862-9013
</t>
    </r>
    <r>
      <rPr>
        <b/>
        <sz val="8"/>
        <rFont val="Arial"/>
        <family val="2"/>
        <charset val="238"/>
      </rPr>
      <t xml:space="preserve">[4] </t>
    </r>
    <r>
      <rPr>
        <sz val="8"/>
        <rFont val="Arial"/>
        <family val="2"/>
        <charset val="238"/>
      </rPr>
      <t xml:space="preserve">Směrnice pro provádění smogového varovného a regulačního systému na území ČR, Směrnice ředitele ČHMÚ č. 2010/03
</t>
    </r>
    <r>
      <rPr>
        <b/>
        <sz val="8"/>
        <rFont val="Arial"/>
        <family val="2"/>
        <charset val="238"/>
      </rPr>
      <t>[5] Zákon č. 201/2012 Sb.</t>
    </r>
    <r>
      <rPr>
        <sz val="8"/>
        <rFont val="Arial"/>
        <family val="2"/>
        <charset val="238"/>
      </rPr>
      <t xml:space="preserve">, o ochraně ovzduší. Částka 69 (13. 6. 2012), účinnost od 1. 9. 2012 
</t>
    </r>
    <r>
      <rPr>
        <b/>
        <sz val="8"/>
        <rFont val="Arial"/>
        <family val="2"/>
        <charset val="238"/>
      </rPr>
      <t>[6] Zákon č. 369/2016 Sb.</t>
    </r>
    <r>
      <rPr>
        <sz val="8"/>
        <rFont val="Arial"/>
        <family val="2"/>
        <charset val="238"/>
      </rPr>
      <t>, kterým se mění zákon č. 201/2012 Sb., o ochraně ovzduší, ve znění pozdějších předpisů, a zákon č. 634/2004 Sb., o správních poplatcích, ve znění pozdějších předpisů.  Čtka 147 (14. 11. 2016), účinnost od 1. 1. 2017</t>
    </r>
  </si>
  <si>
    <r>
      <t xml:space="preserve">Poslední aktualizace / </t>
    </r>
    <r>
      <rPr>
        <i/>
        <sz val="10"/>
        <color rgb="FFFF0000"/>
        <rFont val="Arial"/>
        <family val="2"/>
        <charset val="238"/>
      </rPr>
      <t>Last updated</t>
    </r>
    <r>
      <rPr>
        <sz val="10"/>
        <color rgb="FFFF0000"/>
        <rFont val="Arial"/>
        <family val="2"/>
        <charset val="1"/>
      </rPr>
      <t>: 5. 11. 2015 O. Vlček</t>
    </r>
  </si>
  <si>
    <t>Nebyl zaslán e-mail na mssprg@chmi.cz, ale podle F. Šopka byla smogová situace odhlášena zároveň s Prahou.</t>
  </si>
  <si>
    <t>Aniž by došlo k odhlášení, byla vyhlášena opětovně 10.08.2015, 21:51 LSEČ (19:51 UTC) pro území: Zlínský a Olomoucký kraj.</t>
  </si>
  <si>
    <t>Bulletiny o vyhlášení smogové situace byly chybně rozeslány nejprve pouze pro Aglomeraci O/K/F-M bez Třinecka (10.08.2015 14:32) a až 12.08.2015 17:31 pro Třinecko. Pro zvýrazněné nepřišel buletin, nahlášeno dohledovému centru.</t>
  </si>
  <si>
    <t>Regulace byla vyhlášena omylem.</t>
  </si>
  <si>
    <t>OV: s F. Šopkem jsem se domluvil, že směrodatné bude 2. o cca hodinu pozdější vyhlášení smogové situace, které proběhlo z Engine a je uvedeno v této tabulce.</t>
  </si>
  <si>
    <t>nepřišly buletiny vyhlašující regulaci a odhlašující smogovou situaci</t>
  </si>
  <si>
    <t>Neodešly e-mailové bulletiny. Informace se objevila na webu a v mobilní aplikaci.</t>
  </si>
  <si>
    <t xml:space="preserve">Opětovně vydáno vyhlášení 20.10.2018 07:32 SELČ. Důvod R. Volný:: Smogovka byla vydána 2x, protože se při pátečním vyhlášení nepovedlo v Alert Editoru vyhlásit "do odvolání", což bylo špatně ze všech možných úhlů pohledu (AE bohužel toto umožňuje). Proto jsem v sobotu ráno po telefonické domluvě s Pavlem B. vydal smogovku znova s platností do odvolání. </t>
  </si>
  <si>
    <r>
      <t>Vyhlášené situace pro PM</t>
    </r>
    <r>
      <rPr>
        <b/>
        <vertAlign val="subscript"/>
        <sz val="8"/>
        <rFont val="Arial"/>
        <family val="2"/>
        <charset val="238"/>
      </rPr>
      <t>10</t>
    </r>
    <r>
      <rPr>
        <b/>
        <sz val="8"/>
        <rFont val="Arial"/>
        <family val="2"/>
        <charset val="238"/>
      </rPr>
      <t xml:space="preserve"> / </t>
    </r>
    <r>
      <rPr>
        <b/>
        <i/>
        <sz val="8"/>
        <rFont val="Arial"/>
        <family val="2"/>
        <charset val="238"/>
      </rPr>
      <t>Announced smog situations and regulations for PM</t>
    </r>
    <r>
      <rPr>
        <b/>
        <i/>
        <vertAlign val="subscript"/>
        <sz val="8"/>
        <rFont val="Arial"/>
        <family val="2"/>
        <charset val="238"/>
      </rPr>
      <t>10</t>
    </r>
  </si>
  <si>
    <t>problémy CAP - bulletiny informovaly o dvojim vyhlášení pro Ústecký kraj 26.6. 13:27 a 21:03 SELČ, Liberecký kraj 26.6. 18:36 a 21:03 SELČ a Středočeský kraj 26.6. 18:36 a 21:03 SELČ. Odhláševací bulletiny došlu pouze pro Středočeský kraj 27.06. 07:32 SELČ a Liberecký kraj 27.06.2019 v 07:02 SELČ. Časy vyhlášení a odvolání, jak k nim mělo dojít jsou v tabulce. Vysvětlení viz e-mail P. Borovičky zaslaný přes Helpdesk 27. 6. 2019 9:28.</t>
  </si>
  <si>
    <t>Z důvodu technických problémů nedošlo k rozeslání bulletinů na e-mailové distribuční seznamy ani při vyhlášení ani při odhlášení situace. Informace byla dostupná na výstražných stránkách ČHMÚ a v mobilní aplikaci.</t>
  </si>
  <si>
    <t>špatné formátování zprávy</t>
  </si>
  <si>
    <t>vyhlášení bylo omylem označeno jako odvolání, špatné formátování zprávy</t>
  </si>
  <si>
    <t>saharský písek (změna času - od trvání odečíst 1h)</t>
  </si>
  <si>
    <r>
      <t xml:space="preserve">Poslední aktualizace / </t>
    </r>
    <r>
      <rPr>
        <i/>
        <sz val="10"/>
        <color rgb="FFFF0000"/>
        <rFont val="Arial"/>
        <family val="2"/>
        <charset val="238"/>
      </rPr>
      <t>Last updated</t>
    </r>
    <r>
      <rPr>
        <sz val="10"/>
        <color rgb="FFFF0000"/>
        <rFont val="Arial"/>
        <family val="2"/>
        <charset val="1"/>
      </rPr>
      <t>: 30. 12. 2024 3:55 O. Vlček</t>
    </r>
  </si>
  <si>
    <r>
      <t xml:space="preserve">Poslední aktualizace / </t>
    </r>
    <r>
      <rPr>
        <i/>
        <sz val="10"/>
        <color rgb="FFFF0000"/>
        <rFont val="Arial"/>
        <family val="2"/>
        <charset val="238"/>
      </rPr>
      <t>Last updated</t>
    </r>
    <r>
      <rPr>
        <sz val="10"/>
        <color rgb="FFFF0000"/>
        <rFont val="Arial"/>
        <family val="2"/>
        <charset val="1"/>
      </rPr>
      <t>: 18. 8. 2025 O. Vlček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</si>
</sst>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&quot;. &quot;m&quot;. &quot;yyyy"/>
    <numFmt numFmtId="165" formatCode="dd/mm/yyyy\ hh:mm"/>
    <numFmt numFmtId="166" formatCode="m/d/yyyy\ h:mm"/>
  </numFmts>
  <fonts count="30">
    <font>
      <sz val="10"/>
      <name val="Arial"/>
      <family val="2"/>
      <charset val="1"/>
    </font>
    <font>
      <b/>
      <sz val="10"/>
      <name val="Arial"/>
      <family val="2"/>
      <charset val="238"/>
    </font>
    <font>
      <b/>
      <sz val="8"/>
      <name val="Arial"/>
      <family val="2"/>
      <charset val="1"/>
    </font>
    <font>
      <b/>
      <sz val="11"/>
      <color rgb="FFFF0000"/>
      <name val="Calibri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1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Unicode MS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vertAlign val="sub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b/>
      <vertAlign val="subscript"/>
      <sz val="8"/>
      <name val="Arial"/>
      <family val="2"/>
      <charset val="238"/>
    </font>
    <font>
      <b/>
      <i/>
      <vertAlign val="subscript"/>
      <sz val="8"/>
      <name val="Arial"/>
      <family val="2"/>
      <charset val="238"/>
    </font>
    <font>
      <sz val="8"/>
      <color rgb="FF808080"/>
      <name val="Arial"/>
      <family val="2"/>
      <charset val="1"/>
    </font>
    <font>
      <sz val="8"/>
      <color rgb="FF808080"/>
      <name val="Arial"/>
      <family val="2"/>
      <charset val="238"/>
    </font>
    <font>
      <sz val="8"/>
      <color theme="0" tint="-0.499984740745262"/>
      <name val="Arial"/>
      <family val="2"/>
      <charset val="1"/>
    </font>
    <font>
      <sz val="8"/>
      <color theme="0" tint="-0.499984740745262"/>
      <name val="Arial"/>
      <family val="2"/>
      <charset val="238"/>
    </font>
    <font>
      <b/>
      <sz val="8"/>
      <color rgb="FFFF0000"/>
      <name val="Calibri"/>
      <family val="2"/>
      <charset val="238"/>
    </font>
    <font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238"/>
    </font>
    <font>
      <u/>
      <sz val="10"/>
      <color theme="1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FDEADA"/>
      </patternFill>
    </fill>
    <fill>
      <patternFill patternType="solid">
        <fgColor theme="9" tint="0.79998168889431442"/>
        <bgColor rgb="FFEBF1DE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8" tint="0.79998168889431442"/>
        <bgColor rgb="FFDCE6F2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2" tint="-9.9978637043366805E-2"/>
        <bgColor rgb="FFE6E0EC"/>
      </patternFill>
    </fill>
    <fill>
      <patternFill patternType="solid">
        <fgColor theme="2" tint="-9.9978637043366805E-2"/>
        <bgColor rgb="FFDBEEF4"/>
      </patternFill>
    </fill>
    <fill>
      <patternFill patternType="solid">
        <fgColor theme="9" tint="0.79998168889431442"/>
        <bgColor rgb="FFDCE6F2"/>
      </patternFill>
    </fill>
    <fill>
      <patternFill patternType="solid">
        <fgColor theme="0" tint="-0.249977111117893"/>
        <bgColor rgb="FFF2DCDB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</borders>
  <cellStyleXfs count="3">
    <xf numFmtId="0" fontId="0" fillId="0" borderId="0"/>
    <xf numFmtId="0" fontId="12" fillId="0" borderId="0"/>
    <xf numFmtId="0" fontId="29" fillId="0" borderId="0" applyNumberFormat="0" applyFill="0" applyBorder="0" applyAlignment="0" applyProtection="0"/>
  </cellStyleXfs>
  <cellXfs count="190">
    <xf numFmtId="0" fontId="0" fillId="0" borderId="0" xfId="0"/>
    <xf numFmtId="166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Fill="1" applyBorder="1"/>
    <xf numFmtId="0" fontId="7" fillId="0" borderId="0" xfId="0" applyFont="1" applyAlignment="1">
      <alignment vertical="top" wrapText="1"/>
    </xf>
    <xf numFmtId="0" fontId="7" fillId="0" borderId="0" xfId="0" applyFont="1"/>
    <xf numFmtId="0" fontId="7" fillId="4" borderId="6" xfId="0" applyFont="1" applyFill="1" applyBorder="1" applyAlignment="1">
      <alignment horizontal="left" vertical="center" shrinkToFit="1"/>
    </xf>
    <xf numFmtId="0" fontId="17" fillId="3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6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16" fillId="3" borderId="6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5" borderId="6" xfId="0" applyFont="1" applyFill="1" applyBorder="1" applyAlignment="1">
      <alignment horizontal="left" vertical="center" shrinkToFit="1"/>
    </xf>
    <xf numFmtId="0" fontId="7" fillId="6" borderId="6" xfId="0" applyFont="1" applyFill="1" applyBorder="1" applyAlignment="1">
      <alignment horizontal="left" vertical="center" shrinkToFit="1"/>
    </xf>
    <xf numFmtId="0" fontId="7" fillId="7" borderId="6" xfId="0" applyFont="1" applyFill="1" applyBorder="1" applyAlignment="1">
      <alignment horizontal="left" vertical="center" shrinkToFit="1"/>
    </xf>
    <xf numFmtId="0" fontId="7" fillId="8" borderId="6" xfId="0" applyFont="1" applyFill="1" applyBorder="1" applyAlignment="1">
      <alignment horizontal="left" vertical="center" shrinkToFit="1"/>
    </xf>
    <xf numFmtId="0" fontId="16" fillId="9" borderId="6" xfId="0" applyFont="1" applyFill="1" applyBorder="1" applyAlignment="1">
      <alignment horizontal="left" vertical="center" shrinkToFit="1"/>
    </xf>
    <xf numFmtId="0" fontId="7" fillId="9" borderId="6" xfId="0" applyFont="1" applyFill="1" applyBorder="1" applyAlignment="1">
      <alignment horizontal="left" vertical="center" shrinkToFit="1"/>
    </xf>
    <xf numFmtId="0" fontId="7" fillId="10" borderId="6" xfId="0" applyFont="1" applyFill="1" applyBorder="1" applyAlignment="1">
      <alignment horizontal="left" vertical="center" shrinkToFit="1"/>
    </xf>
    <xf numFmtId="0" fontId="7" fillId="11" borderId="6" xfId="0" applyFont="1" applyFill="1" applyBorder="1" applyAlignment="1">
      <alignment horizontal="left" vertical="center" shrinkToFit="1"/>
    </xf>
    <xf numFmtId="0" fontId="7" fillId="12" borderId="6" xfId="0" applyFont="1" applyFill="1" applyBorder="1" applyAlignment="1">
      <alignment horizontal="left" vertical="center" shrinkToFit="1"/>
    </xf>
    <xf numFmtId="0" fontId="7" fillId="13" borderId="6" xfId="0" applyFont="1" applyFill="1" applyBorder="1" applyAlignment="1">
      <alignment horizontal="left" vertical="center" shrinkToFit="1"/>
    </xf>
    <xf numFmtId="0" fontId="7" fillId="5" borderId="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left" vertical="center" shrinkToFit="1"/>
    </xf>
    <xf numFmtId="0" fontId="7" fillId="7" borderId="14" xfId="0" applyFont="1" applyFill="1" applyBorder="1" applyAlignment="1">
      <alignment horizontal="left" vertical="center" shrinkToFit="1"/>
    </xf>
    <xf numFmtId="0" fontId="7" fillId="6" borderId="14" xfId="0" applyFont="1" applyFill="1" applyBorder="1" applyAlignment="1">
      <alignment horizontal="left" vertical="center" shrinkToFit="1"/>
    </xf>
    <xf numFmtId="0" fontId="16" fillId="9" borderId="14" xfId="0" applyFont="1" applyFill="1" applyBorder="1" applyAlignment="1">
      <alignment horizontal="left" vertical="center" shrinkToFit="1"/>
    </xf>
    <xf numFmtId="0" fontId="7" fillId="10" borderId="14" xfId="0" applyFont="1" applyFill="1" applyBorder="1" applyAlignment="1">
      <alignment horizontal="left" vertical="center" shrinkToFit="1"/>
    </xf>
    <xf numFmtId="0" fontId="7" fillId="11" borderId="14" xfId="0" applyFont="1" applyFill="1" applyBorder="1" applyAlignment="1">
      <alignment horizontal="left" vertical="center" shrinkToFit="1"/>
    </xf>
    <xf numFmtId="0" fontId="7" fillId="12" borderId="14" xfId="0" applyFont="1" applyFill="1" applyBorder="1" applyAlignment="1">
      <alignment horizontal="left" vertical="center" shrinkToFit="1"/>
    </xf>
    <xf numFmtId="0" fontId="7" fillId="13" borderId="14" xfId="0" applyFont="1" applyFill="1" applyBorder="1" applyAlignment="1">
      <alignment horizontal="left" vertical="center" shrinkToFit="1"/>
    </xf>
    <xf numFmtId="0" fontId="7" fillId="4" borderId="14" xfId="0" applyFont="1" applyFill="1" applyBorder="1" applyAlignment="1">
      <alignment horizontal="left" vertical="center" shrinkToFit="1"/>
    </xf>
    <xf numFmtId="0" fontId="16" fillId="3" borderId="14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shrinkToFit="1"/>
    </xf>
    <xf numFmtId="0" fontId="7" fillId="7" borderId="15" xfId="0" applyFont="1" applyFill="1" applyBorder="1" applyAlignment="1">
      <alignment horizontal="left" vertical="center" shrinkToFit="1"/>
    </xf>
    <xf numFmtId="0" fontId="7" fillId="6" borderId="15" xfId="0" applyFont="1" applyFill="1" applyBorder="1" applyAlignment="1">
      <alignment horizontal="left" vertical="center" shrinkToFit="1"/>
    </xf>
    <xf numFmtId="0" fontId="7" fillId="8" borderId="15" xfId="0" applyFont="1" applyFill="1" applyBorder="1" applyAlignment="1">
      <alignment horizontal="left" vertical="center" shrinkToFit="1"/>
    </xf>
    <xf numFmtId="0" fontId="7" fillId="9" borderId="15" xfId="0" applyFont="1" applyFill="1" applyBorder="1" applyAlignment="1">
      <alignment horizontal="left" vertical="center" shrinkToFit="1"/>
    </xf>
    <xf numFmtId="0" fontId="7" fillId="10" borderId="15" xfId="0" applyFont="1" applyFill="1" applyBorder="1" applyAlignment="1">
      <alignment horizontal="left" vertical="center" shrinkToFit="1"/>
    </xf>
    <xf numFmtId="0" fontId="7" fillId="11" borderId="15" xfId="0" applyFont="1" applyFill="1" applyBorder="1" applyAlignment="1">
      <alignment horizontal="left" vertical="center" shrinkToFit="1"/>
    </xf>
    <xf numFmtId="0" fontId="7" fillId="12" borderId="15" xfId="0" applyFont="1" applyFill="1" applyBorder="1" applyAlignment="1">
      <alignment horizontal="left" vertical="center" shrinkToFit="1"/>
    </xf>
    <xf numFmtId="0" fontId="7" fillId="13" borderId="15" xfId="0" applyFont="1" applyFill="1" applyBorder="1" applyAlignment="1">
      <alignment horizontal="left" vertical="center" shrinkToFit="1"/>
    </xf>
    <xf numFmtId="0" fontId="7" fillId="4" borderId="15" xfId="0" applyFont="1" applyFill="1" applyBorder="1" applyAlignment="1">
      <alignment horizontal="left" vertical="center" shrinkToFit="1"/>
    </xf>
    <xf numFmtId="0" fontId="7" fillId="0" borderId="15" xfId="0" applyFont="1" applyBorder="1"/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shrinkToFit="1"/>
    </xf>
    <xf numFmtId="0" fontId="7" fillId="5" borderId="17" xfId="0" applyFont="1" applyFill="1" applyBorder="1" applyAlignment="1">
      <alignment horizontal="left" vertical="center" shrinkToFit="1"/>
    </xf>
    <xf numFmtId="0" fontId="7" fillId="7" borderId="16" xfId="0" applyFont="1" applyFill="1" applyBorder="1" applyAlignment="1">
      <alignment horizontal="left" vertical="center" shrinkToFit="1"/>
    </xf>
    <xf numFmtId="0" fontId="7" fillId="7" borderId="17" xfId="0" applyFont="1" applyFill="1" applyBorder="1" applyAlignment="1">
      <alignment horizontal="left" vertical="center" shrinkToFit="1"/>
    </xf>
    <xf numFmtId="0" fontId="7" fillId="6" borderId="16" xfId="0" applyFont="1" applyFill="1" applyBorder="1" applyAlignment="1">
      <alignment horizontal="left" vertical="center" shrinkToFit="1"/>
    </xf>
    <xf numFmtId="0" fontId="7" fillId="6" borderId="17" xfId="0" applyFont="1" applyFill="1" applyBorder="1" applyAlignment="1">
      <alignment horizontal="left" vertical="center" shrinkToFit="1"/>
    </xf>
    <xf numFmtId="0" fontId="7" fillId="8" borderId="16" xfId="0" applyFont="1" applyFill="1" applyBorder="1" applyAlignment="1">
      <alignment horizontal="left" vertical="center" shrinkToFit="1"/>
    </xf>
    <xf numFmtId="0" fontId="7" fillId="8" borderId="17" xfId="0" applyFont="1" applyFill="1" applyBorder="1" applyAlignment="1">
      <alignment horizontal="left" vertical="center" shrinkToFit="1"/>
    </xf>
    <xf numFmtId="0" fontId="7" fillId="9" borderId="16" xfId="0" applyFont="1" applyFill="1" applyBorder="1" applyAlignment="1">
      <alignment horizontal="left" vertical="center" shrinkToFit="1"/>
    </xf>
    <xf numFmtId="0" fontId="7" fillId="9" borderId="17" xfId="0" applyFont="1" applyFill="1" applyBorder="1" applyAlignment="1">
      <alignment horizontal="left" vertical="center" shrinkToFit="1"/>
    </xf>
    <xf numFmtId="0" fontId="7" fillId="10" borderId="16" xfId="0" applyFont="1" applyFill="1" applyBorder="1" applyAlignment="1">
      <alignment horizontal="left" vertical="center" shrinkToFit="1"/>
    </xf>
    <xf numFmtId="0" fontId="7" fillId="10" borderId="17" xfId="0" applyFont="1" applyFill="1" applyBorder="1" applyAlignment="1">
      <alignment horizontal="left" vertical="center" shrinkToFit="1"/>
    </xf>
    <xf numFmtId="0" fontId="7" fillId="11" borderId="16" xfId="0" applyFont="1" applyFill="1" applyBorder="1" applyAlignment="1">
      <alignment horizontal="left" vertical="center" shrinkToFit="1"/>
    </xf>
    <xf numFmtId="0" fontId="7" fillId="11" borderId="17" xfId="0" applyFont="1" applyFill="1" applyBorder="1" applyAlignment="1">
      <alignment horizontal="left" vertical="center" shrinkToFit="1"/>
    </xf>
    <xf numFmtId="0" fontId="7" fillId="12" borderId="16" xfId="0" applyFont="1" applyFill="1" applyBorder="1" applyAlignment="1">
      <alignment horizontal="left" vertical="center" shrinkToFit="1"/>
    </xf>
    <xf numFmtId="0" fontId="7" fillId="12" borderId="17" xfId="0" applyFont="1" applyFill="1" applyBorder="1" applyAlignment="1">
      <alignment horizontal="left" vertical="center" shrinkToFit="1"/>
    </xf>
    <xf numFmtId="0" fontId="7" fillId="13" borderId="16" xfId="0" applyFont="1" applyFill="1" applyBorder="1" applyAlignment="1">
      <alignment horizontal="left" vertical="center" shrinkToFit="1"/>
    </xf>
    <xf numFmtId="0" fontId="7" fillId="13" borderId="17" xfId="0" applyFont="1" applyFill="1" applyBorder="1" applyAlignment="1">
      <alignment horizontal="left" vertical="center" shrinkToFit="1"/>
    </xf>
    <xf numFmtId="0" fontId="7" fillId="4" borderId="16" xfId="0" applyFont="1" applyFill="1" applyBorder="1" applyAlignment="1">
      <alignment horizontal="left" vertical="center" shrinkToFit="1"/>
    </xf>
    <xf numFmtId="0" fontId="7" fillId="4" borderId="17" xfId="0" applyFont="1" applyFill="1" applyBorder="1" applyAlignment="1">
      <alignment horizontal="left" vertical="center" shrinkToFit="1"/>
    </xf>
    <xf numFmtId="0" fontId="7" fillId="5" borderId="16" xfId="0" applyFont="1" applyFill="1" applyBorder="1" applyAlignment="1">
      <alignment vertical="center" shrinkToFit="1"/>
    </xf>
    <xf numFmtId="0" fontId="7" fillId="5" borderId="17" xfId="0" applyFont="1" applyFill="1" applyBorder="1" applyAlignment="1">
      <alignment vertical="center" shrinkToFit="1"/>
    </xf>
    <xf numFmtId="0" fontId="16" fillId="3" borderId="16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7" fillId="0" borderId="16" xfId="0" applyFont="1" applyBorder="1"/>
    <xf numFmtId="0" fontId="7" fillId="0" borderId="17" xfId="0" applyFont="1" applyBorder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18" fillId="0" borderId="0" xfId="0" applyFont="1" applyAlignment="1">
      <alignment shrinkToFit="1"/>
    </xf>
    <xf numFmtId="165" fontId="24" fillId="0" borderId="1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5" fontId="18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2" fillId="0" borderId="8" xfId="0" applyFont="1" applyBorder="1" applyAlignment="1">
      <alignment horizontal="left" shrinkToFit="1"/>
    </xf>
    <xf numFmtId="0" fontId="22" fillId="0" borderId="1" xfId="0" applyFont="1" applyBorder="1" applyAlignment="1">
      <alignment horizontal="left" shrinkToFit="1"/>
    </xf>
    <xf numFmtId="0" fontId="18" fillId="0" borderId="0" xfId="0" applyFont="1" applyFill="1" applyBorder="1" applyAlignment="1">
      <alignment shrinkToFit="1"/>
    </xf>
    <xf numFmtId="0" fontId="22" fillId="0" borderId="4" xfId="0" applyFont="1" applyBorder="1" applyAlignment="1">
      <alignment horizontal="left" shrinkToFit="1"/>
    </xf>
    <xf numFmtId="0" fontId="22" fillId="0" borderId="7" xfId="0" applyFont="1" applyBorder="1" applyAlignment="1">
      <alignment horizontal="left" shrinkToFit="1"/>
    </xf>
    <xf numFmtId="165" fontId="18" fillId="0" borderId="1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left" shrinkToFit="1"/>
    </xf>
    <xf numFmtId="0" fontId="25" fillId="0" borderId="10" xfId="0" applyFont="1" applyBorder="1" applyAlignment="1">
      <alignment horizontal="left" shrinkToFit="1"/>
    </xf>
    <xf numFmtId="0" fontId="18" fillId="0" borderId="0" xfId="0" applyFont="1" applyBorder="1"/>
    <xf numFmtId="0" fontId="18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8" fillId="0" borderId="0" xfId="0" applyFont="1" applyBorder="1" applyAlignment="1">
      <alignment horizontal="left" shrinkToFit="1"/>
    </xf>
    <xf numFmtId="1" fontId="24" fillId="0" borderId="1" xfId="0" applyNumberFormat="1" applyFont="1" applyBorder="1" applyAlignment="1">
      <alignment horizontal="center"/>
    </xf>
    <xf numFmtId="0" fontId="24" fillId="0" borderId="0" xfId="0" applyFont="1" applyAlignment="1">
      <alignment shrinkToFit="1"/>
    </xf>
    <xf numFmtId="0" fontId="18" fillId="0" borderId="10" xfId="0" applyFont="1" applyBorder="1" applyAlignment="1">
      <alignment horizontal="left" shrinkToFit="1"/>
    </xf>
    <xf numFmtId="0" fontId="29" fillId="0" borderId="0" xfId="2"/>
    <xf numFmtId="0" fontId="0" fillId="0" borderId="0" xfId="0" applyBorder="1"/>
    <xf numFmtId="165" fontId="18" fillId="0" borderId="0" xfId="0" applyNumberFormat="1" applyFont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 shrinkToFit="1"/>
    </xf>
    <xf numFmtId="0" fontId="18" fillId="0" borderId="1" xfId="0" applyFont="1" applyBorder="1" applyAlignment="1">
      <alignment horizontal="left" shrinkToFit="1"/>
    </xf>
    <xf numFmtId="165" fontId="18" fillId="0" borderId="4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left" shrinkToFit="1"/>
    </xf>
    <xf numFmtId="0" fontId="18" fillId="0" borderId="9" xfId="0" applyFont="1" applyFill="1" applyBorder="1" applyAlignment="1">
      <alignment shrinkToFit="1"/>
    </xf>
    <xf numFmtId="0" fontId="18" fillId="0" borderId="0" xfId="0" applyFont="1" applyFill="1" applyAlignment="1">
      <alignment shrinkToFit="1"/>
    </xf>
    <xf numFmtId="0" fontId="18" fillId="0" borderId="2" xfId="0" applyFont="1" applyFill="1" applyBorder="1" applyAlignment="1">
      <alignment vertical="center" shrinkToFit="1"/>
    </xf>
    <xf numFmtId="0" fontId="24" fillId="0" borderId="7" xfId="0" applyFont="1" applyBorder="1" applyAlignment="1">
      <alignment horizontal="left" shrinkToFit="1"/>
    </xf>
    <xf numFmtId="0" fontId="24" fillId="0" borderId="1" xfId="0" applyFont="1" applyBorder="1" applyAlignment="1">
      <alignment horizontal="left" shrinkToFit="1"/>
    </xf>
    <xf numFmtId="0" fontId="24" fillId="0" borderId="9" xfId="0" applyFont="1" applyBorder="1" applyAlignment="1">
      <alignment shrinkToFit="1"/>
    </xf>
    <xf numFmtId="0" fontId="24" fillId="0" borderId="0" xfId="0" applyFont="1"/>
    <xf numFmtId="0" fontId="27" fillId="0" borderId="0" xfId="0" applyFont="1" applyAlignment="1">
      <alignment shrinkToFit="1"/>
    </xf>
    <xf numFmtId="0" fontId="7" fillId="13" borderId="17" xfId="0" applyFont="1" applyFill="1" applyBorder="1" applyAlignment="1">
      <alignment horizontal="left" vertical="center" shrinkToFi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8" borderId="6" xfId="0" applyFont="1" applyFill="1" applyBorder="1" applyAlignment="1">
      <alignment horizontal="left" vertical="center" shrinkToFit="1"/>
    </xf>
    <xf numFmtId="0" fontId="16" fillId="8" borderId="14" xfId="0" applyFont="1" applyFill="1" applyBorder="1" applyAlignment="1">
      <alignment horizontal="left" vertical="center" shrinkToFit="1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5" borderId="6" xfId="0" applyFont="1" applyFill="1" applyBorder="1" applyAlignment="1">
      <alignment vertical="center" shrinkToFit="1"/>
    </xf>
    <xf numFmtId="0" fontId="7" fillId="5" borderId="14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vertical="center" shrinkToFit="1"/>
    </xf>
    <xf numFmtId="0" fontId="7" fillId="9" borderId="16" xfId="0" applyFont="1" applyFill="1" applyBorder="1" applyAlignment="1">
      <alignment horizontal="left" vertical="center" shrinkToFit="1"/>
    </xf>
    <xf numFmtId="0" fontId="7" fillId="9" borderId="6" xfId="0" applyFont="1" applyFill="1" applyBorder="1" applyAlignment="1">
      <alignment horizontal="left" vertical="center" shrinkToFit="1"/>
    </xf>
    <xf numFmtId="0" fontId="7" fillId="9" borderId="17" xfId="0" applyFont="1" applyFill="1" applyBorder="1" applyAlignment="1">
      <alignment horizontal="left" vertical="center" shrinkToFit="1"/>
    </xf>
    <xf numFmtId="0" fontId="7" fillId="13" borderId="6" xfId="0" applyFont="1" applyFill="1" applyBorder="1" applyAlignment="1">
      <alignment horizontal="left" vertical="center" shrinkToFit="1"/>
    </xf>
    <xf numFmtId="0" fontId="7" fillId="13" borderId="14" xfId="0" applyFont="1" applyFill="1" applyBorder="1" applyAlignment="1">
      <alignment horizontal="left" vertical="center" shrinkToFit="1"/>
    </xf>
    <xf numFmtId="0" fontId="7" fillId="13" borderId="16" xfId="0" applyFont="1" applyFill="1" applyBorder="1" applyAlignment="1">
      <alignment horizontal="left" vertical="center" shrinkToFit="1"/>
    </xf>
    <xf numFmtId="0" fontId="6" fillId="14" borderId="1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165" fontId="18" fillId="0" borderId="7" xfId="0" applyNumberFormat="1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horizontal="center" vertical="center"/>
    </xf>
    <xf numFmtId="1" fontId="18" fillId="0" borderId="7" xfId="0" applyNumberFormat="1" applyFont="1" applyFill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165" fontId="18" fillId="0" borderId="20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1" fontId="18" fillId="0" borderId="20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FFFF99"/>
      <rgbColor rgb="FFE6E0EC"/>
      <rgbColor rgb="FFF2DCDB"/>
      <rgbColor rgb="FFFDEADA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:A4"/>
    </sheetView>
  </sheetViews>
  <sheetFormatPr defaultRowHeight="12.75"/>
  <cols>
    <col min="1" max="1" width="161.7109375" customWidth="1"/>
  </cols>
  <sheetData>
    <row r="1" spans="1:1" ht="360">
      <c r="A1" s="7" t="s">
        <v>119</v>
      </c>
    </row>
    <row r="4" spans="1:1">
      <c r="A4" s="12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pane ySplit="2" topLeftCell="A3" activePane="bottomLeft" state="frozen"/>
      <selection activeCell="D1" sqref="D1"/>
      <selection pane="bottomLeft" activeCell="H4" activeCellId="1" sqref="E4:E22 H4:H22"/>
    </sheetView>
  </sheetViews>
  <sheetFormatPr defaultRowHeight="12.75"/>
  <cols>
    <col min="1" max="1" width="9.85546875" bestFit="1" customWidth="1"/>
    <col min="2" max="3" width="17.28515625" customWidth="1"/>
    <col min="4" max="4" width="14.28515625" bestFit="1" customWidth="1"/>
    <col min="5" max="6" width="17.28515625" customWidth="1"/>
    <col min="7" max="7" width="9.85546875" bestFit="1" customWidth="1"/>
    <col min="8" max="9" width="17.28515625" customWidth="1"/>
    <col min="10" max="1025" width="11.5703125"/>
  </cols>
  <sheetData>
    <row r="1" spans="1:9">
      <c r="A1" s="154" t="s">
        <v>86</v>
      </c>
      <c r="B1" s="154"/>
      <c r="C1" s="154"/>
      <c r="D1" s="154"/>
      <c r="E1" s="154"/>
      <c r="F1" s="154"/>
      <c r="G1" s="154"/>
      <c r="H1" s="154"/>
      <c r="I1" s="154"/>
    </row>
    <row r="2" spans="1:9" s="8" customFormat="1" ht="12.75" customHeight="1">
      <c r="A2" s="146" t="s">
        <v>38</v>
      </c>
      <c r="B2" s="146"/>
      <c r="C2" s="147"/>
      <c r="D2" s="148" t="s">
        <v>94</v>
      </c>
      <c r="E2" s="146"/>
      <c r="F2" s="149"/>
      <c r="G2" s="150" t="s">
        <v>39</v>
      </c>
      <c r="H2" s="151"/>
      <c r="I2" s="151"/>
    </row>
    <row r="3" spans="1:9" s="8" customFormat="1" ht="12.75" customHeight="1">
      <c r="A3" s="10" t="s">
        <v>83</v>
      </c>
      <c r="B3" s="10" t="s">
        <v>84</v>
      </c>
      <c r="C3" s="33" t="s">
        <v>85</v>
      </c>
      <c r="D3" s="58" t="s">
        <v>83</v>
      </c>
      <c r="E3" s="10" t="s">
        <v>84</v>
      </c>
      <c r="F3" s="59" t="s">
        <v>85</v>
      </c>
      <c r="G3" s="46" t="s">
        <v>83</v>
      </c>
      <c r="H3" s="10" t="s">
        <v>84</v>
      </c>
      <c r="I3" s="10" t="s">
        <v>85</v>
      </c>
    </row>
    <row r="4" spans="1:9" s="8" customFormat="1" ht="12.75" customHeight="1">
      <c r="A4" s="17" t="s">
        <v>33</v>
      </c>
      <c r="B4" s="17" t="s">
        <v>14</v>
      </c>
      <c r="C4" s="34" t="s">
        <v>40</v>
      </c>
      <c r="D4" s="60" t="s">
        <v>33</v>
      </c>
      <c r="E4" s="17" t="s">
        <v>14</v>
      </c>
      <c r="F4" s="61" t="s">
        <v>40</v>
      </c>
      <c r="G4" s="47" t="s">
        <v>33</v>
      </c>
      <c r="H4" s="17" t="s">
        <v>14</v>
      </c>
      <c r="I4" s="17" t="s">
        <v>40</v>
      </c>
    </row>
    <row r="5" spans="1:9" s="8" customFormat="1" ht="11.25">
      <c r="A5" s="19" t="s">
        <v>30</v>
      </c>
      <c r="B5" s="19" t="s">
        <v>15</v>
      </c>
      <c r="C5" s="35" t="s">
        <v>41</v>
      </c>
      <c r="D5" s="62" t="s">
        <v>30</v>
      </c>
      <c r="E5" s="19" t="s">
        <v>15</v>
      </c>
      <c r="F5" s="63" t="s">
        <v>41</v>
      </c>
      <c r="G5" s="48" t="s">
        <v>30</v>
      </c>
      <c r="H5" s="19" t="s">
        <v>15</v>
      </c>
      <c r="I5" s="19" t="s">
        <v>41</v>
      </c>
    </row>
    <row r="6" spans="1:9" s="8" customFormat="1" ht="11.25">
      <c r="A6" s="18" t="s">
        <v>42</v>
      </c>
      <c r="B6" s="18" t="s">
        <v>10</v>
      </c>
      <c r="C6" s="36" t="s">
        <v>43</v>
      </c>
      <c r="D6" s="64" t="s">
        <v>42</v>
      </c>
      <c r="E6" s="18" t="s">
        <v>10</v>
      </c>
      <c r="F6" s="65" t="s">
        <v>43</v>
      </c>
      <c r="G6" s="49" t="s">
        <v>42</v>
      </c>
      <c r="H6" s="18" t="s">
        <v>10</v>
      </c>
      <c r="I6" s="18" t="s">
        <v>43</v>
      </c>
    </row>
    <row r="7" spans="1:9" s="8" customFormat="1" ht="11.25">
      <c r="A7" s="18" t="s">
        <v>44</v>
      </c>
      <c r="B7" s="18" t="s">
        <v>9</v>
      </c>
      <c r="C7" s="36" t="s">
        <v>45</v>
      </c>
      <c r="D7" s="64" t="s">
        <v>44</v>
      </c>
      <c r="E7" s="18" t="s">
        <v>9</v>
      </c>
      <c r="F7" s="65" t="s">
        <v>45</v>
      </c>
      <c r="G7" s="49" t="s">
        <v>44</v>
      </c>
      <c r="H7" s="18" t="s">
        <v>9</v>
      </c>
      <c r="I7" s="18" t="s">
        <v>45</v>
      </c>
    </row>
    <row r="8" spans="1:9" s="8" customFormat="1" ht="24" customHeight="1">
      <c r="A8" s="152" t="s">
        <v>36</v>
      </c>
      <c r="B8" s="152" t="s">
        <v>46</v>
      </c>
      <c r="C8" s="153" t="s">
        <v>47</v>
      </c>
      <c r="D8" s="66" t="s">
        <v>35</v>
      </c>
      <c r="E8" s="20" t="s">
        <v>12</v>
      </c>
      <c r="F8" s="67" t="s">
        <v>48</v>
      </c>
      <c r="G8" s="50" t="s">
        <v>35</v>
      </c>
      <c r="H8" s="20" t="s">
        <v>12</v>
      </c>
      <c r="I8" s="20" t="s">
        <v>48</v>
      </c>
    </row>
    <row r="9" spans="1:9" s="8" customFormat="1" ht="11.25">
      <c r="A9" s="152"/>
      <c r="B9" s="152"/>
      <c r="C9" s="153"/>
      <c r="D9" s="66" t="s">
        <v>49</v>
      </c>
      <c r="E9" s="20" t="s">
        <v>22</v>
      </c>
      <c r="F9" s="67" t="s">
        <v>50</v>
      </c>
      <c r="G9" s="50" t="s">
        <v>49</v>
      </c>
      <c r="H9" s="20" t="s">
        <v>22</v>
      </c>
      <c r="I9" s="20" t="s">
        <v>50</v>
      </c>
    </row>
    <row r="10" spans="1:9" s="8" customFormat="1" ht="11.25">
      <c r="A10" s="21" t="s">
        <v>51</v>
      </c>
      <c r="B10" s="21" t="s">
        <v>52</v>
      </c>
      <c r="C10" s="37" t="s">
        <v>53</v>
      </c>
      <c r="D10" s="159" t="s">
        <v>31</v>
      </c>
      <c r="E10" s="160" t="s">
        <v>54</v>
      </c>
      <c r="F10" s="161" t="s">
        <v>55</v>
      </c>
      <c r="G10" s="51" t="s">
        <v>56</v>
      </c>
      <c r="H10" s="22" t="s">
        <v>24</v>
      </c>
      <c r="I10" s="22" t="s">
        <v>57</v>
      </c>
    </row>
    <row r="11" spans="1:9" s="8" customFormat="1" ht="11.25">
      <c r="A11" s="21" t="s">
        <v>51</v>
      </c>
      <c r="B11" s="21" t="s">
        <v>52</v>
      </c>
      <c r="C11" s="37" t="s">
        <v>53</v>
      </c>
      <c r="D11" s="159"/>
      <c r="E11" s="160"/>
      <c r="F11" s="161"/>
      <c r="G11" s="51" t="s">
        <v>58</v>
      </c>
      <c r="H11" s="22" t="s">
        <v>23</v>
      </c>
      <c r="I11" s="22" t="s">
        <v>59</v>
      </c>
    </row>
    <row r="12" spans="1:9" s="8" customFormat="1" ht="11.25">
      <c r="A12" s="21" t="s">
        <v>51</v>
      </c>
      <c r="B12" s="21" t="s">
        <v>52</v>
      </c>
      <c r="C12" s="37" t="s">
        <v>53</v>
      </c>
      <c r="D12" s="68" t="s">
        <v>60</v>
      </c>
      <c r="E12" s="22" t="s">
        <v>11</v>
      </c>
      <c r="F12" s="69" t="s">
        <v>61</v>
      </c>
      <c r="G12" s="51" t="s">
        <v>60</v>
      </c>
      <c r="H12" s="22" t="s">
        <v>11</v>
      </c>
      <c r="I12" s="22" t="s">
        <v>61</v>
      </c>
    </row>
    <row r="13" spans="1:9" s="8" customFormat="1" ht="11.25">
      <c r="A13" s="23" t="s">
        <v>62</v>
      </c>
      <c r="B13" s="23" t="s">
        <v>63</v>
      </c>
      <c r="C13" s="38" t="s">
        <v>64</v>
      </c>
      <c r="D13" s="70" t="s">
        <v>62</v>
      </c>
      <c r="E13" s="23" t="s">
        <v>63</v>
      </c>
      <c r="F13" s="71" t="s">
        <v>64</v>
      </c>
      <c r="G13" s="52" t="s">
        <v>62</v>
      </c>
      <c r="H13" s="23" t="s">
        <v>63</v>
      </c>
      <c r="I13" s="23" t="s">
        <v>64</v>
      </c>
    </row>
    <row r="14" spans="1:9" s="8" customFormat="1" ht="11.25">
      <c r="A14" s="24" t="s">
        <v>65</v>
      </c>
      <c r="B14" s="24" t="s">
        <v>16</v>
      </c>
      <c r="C14" s="39" t="s">
        <v>66</v>
      </c>
      <c r="D14" s="72" t="s">
        <v>65</v>
      </c>
      <c r="E14" s="24" t="s">
        <v>16</v>
      </c>
      <c r="F14" s="73" t="s">
        <v>66</v>
      </c>
      <c r="G14" s="53" t="s">
        <v>65</v>
      </c>
      <c r="H14" s="24" t="s">
        <v>16</v>
      </c>
      <c r="I14" s="24" t="s">
        <v>66</v>
      </c>
    </row>
    <row r="15" spans="1:9" s="8" customFormat="1" ht="11.25">
      <c r="A15" s="25" t="s">
        <v>34</v>
      </c>
      <c r="B15" s="25" t="s">
        <v>17</v>
      </c>
      <c r="C15" s="40" t="s">
        <v>67</v>
      </c>
      <c r="D15" s="74" t="s">
        <v>34</v>
      </c>
      <c r="E15" s="25" t="s">
        <v>17</v>
      </c>
      <c r="F15" s="75" t="s">
        <v>67</v>
      </c>
      <c r="G15" s="54" t="s">
        <v>34</v>
      </c>
      <c r="H15" s="25" t="s">
        <v>17</v>
      </c>
      <c r="I15" s="25" t="s">
        <v>67</v>
      </c>
    </row>
    <row r="16" spans="1:9" s="8" customFormat="1" ht="11.25">
      <c r="A16" s="162" t="s">
        <v>32</v>
      </c>
      <c r="B16" s="162" t="s">
        <v>28</v>
      </c>
      <c r="C16" s="163" t="s">
        <v>68</v>
      </c>
      <c r="D16" s="164" t="s">
        <v>32</v>
      </c>
      <c r="E16" s="162" t="s">
        <v>28</v>
      </c>
      <c r="F16" s="145" t="s">
        <v>68</v>
      </c>
      <c r="G16" s="55" t="s">
        <v>69</v>
      </c>
      <c r="H16" s="26" t="s">
        <v>19</v>
      </c>
      <c r="I16" s="26" t="s">
        <v>70</v>
      </c>
    </row>
    <row r="17" spans="1:9" s="8" customFormat="1" ht="11.25">
      <c r="A17" s="162"/>
      <c r="B17" s="162"/>
      <c r="C17" s="163"/>
      <c r="D17" s="164"/>
      <c r="E17" s="162"/>
      <c r="F17" s="145"/>
      <c r="G17" s="55" t="s">
        <v>71</v>
      </c>
      <c r="H17" s="26" t="s">
        <v>20</v>
      </c>
      <c r="I17" s="26" t="s">
        <v>72</v>
      </c>
    </row>
    <row r="18" spans="1:9" s="8" customFormat="1" ht="11.25">
      <c r="A18" s="26"/>
      <c r="B18" s="26"/>
      <c r="C18" s="41"/>
      <c r="D18" s="76" t="s">
        <v>69</v>
      </c>
      <c r="E18" s="26" t="s">
        <v>19</v>
      </c>
      <c r="F18" s="77" t="s">
        <v>70</v>
      </c>
      <c r="G18" s="55"/>
      <c r="H18" s="26"/>
      <c r="I18" s="26"/>
    </row>
    <row r="19" spans="1:9" s="8" customFormat="1" ht="11.25">
      <c r="A19" s="26"/>
      <c r="B19" s="26"/>
      <c r="C19" s="41"/>
      <c r="D19" s="76" t="s">
        <v>71</v>
      </c>
      <c r="E19" s="26" t="s">
        <v>20</v>
      </c>
      <c r="F19" s="77" t="s">
        <v>72</v>
      </c>
      <c r="G19" s="55"/>
      <c r="H19" s="26"/>
      <c r="I19" s="26"/>
    </row>
    <row r="20" spans="1:9" s="8" customFormat="1" ht="11.25">
      <c r="A20" s="9" t="s">
        <v>73</v>
      </c>
      <c r="B20" s="9" t="s">
        <v>13</v>
      </c>
      <c r="C20" s="42" t="s">
        <v>74</v>
      </c>
      <c r="D20" s="78" t="s">
        <v>73</v>
      </c>
      <c r="E20" s="9" t="s">
        <v>13</v>
      </c>
      <c r="F20" s="79" t="s">
        <v>74</v>
      </c>
      <c r="G20" s="56" t="s">
        <v>73</v>
      </c>
      <c r="H20" s="9" t="s">
        <v>13</v>
      </c>
      <c r="I20" s="9" t="s">
        <v>74</v>
      </c>
    </row>
    <row r="21" spans="1:9" s="16" customFormat="1" ht="11.25">
      <c r="A21" s="156" t="s">
        <v>75</v>
      </c>
      <c r="B21" s="156" t="s">
        <v>18</v>
      </c>
      <c r="C21" s="157" t="s">
        <v>76</v>
      </c>
      <c r="D21" s="80" t="s">
        <v>29</v>
      </c>
      <c r="E21" s="27" t="s">
        <v>27</v>
      </c>
      <c r="F21" s="81" t="s">
        <v>77</v>
      </c>
      <c r="G21" s="158" t="s">
        <v>75</v>
      </c>
      <c r="H21" s="156" t="s">
        <v>18</v>
      </c>
      <c r="I21" s="156" t="s">
        <v>76</v>
      </c>
    </row>
    <row r="22" spans="1:9" s="16" customFormat="1" ht="11.25">
      <c r="A22" s="156"/>
      <c r="B22" s="156"/>
      <c r="C22" s="157"/>
      <c r="D22" s="80" t="s">
        <v>78</v>
      </c>
      <c r="E22" s="27" t="s">
        <v>21</v>
      </c>
      <c r="F22" s="81" t="s">
        <v>79</v>
      </c>
      <c r="G22" s="158"/>
      <c r="H22" s="156"/>
      <c r="I22" s="156"/>
    </row>
    <row r="23" spans="1:9" s="29" customFormat="1" ht="11.25">
      <c r="A23" s="32" t="s">
        <v>95</v>
      </c>
      <c r="B23" s="28"/>
      <c r="C23" s="28"/>
      <c r="D23" s="28"/>
      <c r="E23" s="28"/>
      <c r="F23" s="28"/>
      <c r="G23" s="28"/>
      <c r="H23" s="28"/>
      <c r="I23" s="28"/>
    </row>
    <row r="24" spans="1:9">
      <c r="A24" s="30"/>
      <c r="B24" s="30"/>
      <c r="C24" s="30"/>
      <c r="D24" s="31"/>
      <c r="E24" s="31"/>
      <c r="F24" s="31"/>
      <c r="G24" s="31"/>
      <c r="H24" s="31"/>
      <c r="I24" s="31"/>
    </row>
    <row r="25" spans="1:9">
      <c r="A25" s="155" t="s">
        <v>93</v>
      </c>
      <c r="B25" s="155"/>
      <c r="C25" s="155"/>
      <c r="D25" s="155"/>
      <c r="E25" s="155"/>
      <c r="F25" s="155"/>
      <c r="G25" s="155"/>
      <c r="H25" s="155"/>
      <c r="I25" s="155"/>
    </row>
    <row r="26" spans="1:9" s="8" customFormat="1" ht="11.25">
      <c r="A26" s="12" t="s">
        <v>35</v>
      </c>
      <c r="B26" s="12" t="s">
        <v>12</v>
      </c>
      <c r="C26" s="43" t="s">
        <v>48</v>
      </c>
      <c r="D26" s="82" t="s">
        <v>35</v>
      </c>
      <c r="E26" s="12" t="s">
        <v>12</v>
      </c>
      <c r="F26" s="83" t="s">
        <v>48</v>
      </c>
      <c r="G26" s="57" t="s">
        <v>42</v>
      </c>
      <c r="H26" s="14" t="s">
        <v>10</v>
      </c>
      <c r="I26" s="14" t="s">
        <v>43</v>
      </c>
    </row>
    <row r="27" spans="1:9" s="8" customFormat="1" ht="12.75" customHeight="1">
      <c r="A27" s="12" t="s">
        <v>49</v>
      </c>
      <c r="B27" s="12" t="s">
        <v>22</v>
      </c>
      <c r="C27" s="43" t="s">
        <v>50</v>
      </c>
      <c r="D27" s="84" t="s">
        <v>30</v>
      </c>
      <c r="E27" s="14" t="s">
        <v>15</v>
      </c>
      <c r="F27" s="85" t="s">
        <v>41</v>
      </c>
      <c r="G27" s="57" t="s">
        <v>44</v>
      </c>
      <c r="H27" s="14" t="s">
        <v>9</v>
      </c>
      <c r="I27" s="14" t="s">
        <v>45</v>
      </c>
    </row>
    <row r="28" spans="1:9" s="8" customFormat="1" ht="13.5" customHeight="1">
      <c r="A28" s="13"/>
      <c r="B28" s="13"/>
      <c r="C28" s="44"/>
      <c r="D28" s="84" t="s">
        <v>88</v>
      </c>
      <c r="E28" s="14" t="s">
        <v>87</v>
      </c>
      <c r="F28" s="85" t="s">
        <v>89</v>
      </c>
      <c r="G28" s="57" t="s">
        <v>35</v>
      </c>
      <c r="H28" s="14" t="s">
        <v>12</v>
      </c>
      <c r="I28" s="14" t="s">
        <v>48</v>
      </c>
    </row>
    <row r="29" spans="1:9" s="8" customFormat="1" ht="11.25">
      <c r="A29" s="15"/>
      <c r="B29" s="15"/>
      <c r="C29" s="45"/>
      <c r="D29" s="84" t="s">
        <v>58</v>
      </c>
      <c r="E29" s="14" t="s">
        <v>23</v>
      </c>
      <c r="F29" s="85" t="s">
        <v>59</v>
      </c>
      <c r="G29" s="57" t="s">
        <v>49</v>
      </c>
      <c r="H29" s="14" t="s">
        <v>22</v>
      </c>
      <c r="I29" s="14" t="s">
        <v>50</v>
      </c>
    </row>
    <row r="30" spans="1:9" s="8" customFormat="1" ht="11.25">
      <c r="A30" s="13"/>
      <c r="B30" s="13"/>
      <c r="C30" s="44"/>
      <c r="D30" s="84"/>
      <c r="E30" s="14"/>
      <c r="F30" s="85"/>
      <c r="G30" s="57" t="s">
        <v>56</v>
      </c>
      <c r="H30" s="14" t="s">
        <v>24</v>
      </c>
      <c r="I30" s="14" t="s">
        <v>57</v>
      </c>
    </row>
    <row r="31" spans="1:9" s="8" customFormat="1" ht="11.25">
      <c r="A31" s="15"/>
      <c r="B31" s="15"/>
      <c r="C31" s="45"/>
      <c r="D31" s="84"/>
      <c r="E31" s="14"/>
      <c r="F31" s="85"/>
      <c r="G31" s="57" t="s">
        <v>58</v>
      </c>
      <c r="H31" s="14" t="s">
        <v>23</v>
      </c>
      <c r="I31" s="14" t="s">
        <v>59</v>
      </c>
    </row>
    <row r="32" spans="1:9" s="8" customFormat="1" ht="11.25">
      <c r="A32" s="13"/>
      <c r="B32" s="13"/>
      <c r="C32" s="44"/>
      <c r="D32" s="84"/>
      <c r="E32" s="14"/>
      <c r="F32" s="85"/>
      <c r="G32" s="57" t="s">
        <v>60</v>
      </c>
      <c r="H32" s="14" t="s">
        <v>11</v>
      </c>
      <c r="I32" s="14" t="s">
        <v>61</v>
      </c>
    </row>
    <row r="33" spans="1:9" s="8" customFormat="1" ht="11.25">
      <c r="A33" s="15"/>
      <c r="B33" s="15"/>
      <c r="C33" s="45"/>
      <c r="D33" s="84"/>
      <c r="E33" s="14"/>
      <c r="F33" s="85"/>
      <c r="G33" s="57" t="s">
        <v>62</v>
      </c>
      <c r="H33" s="14" t="s">
        <v>63</v>
      </c>
      <c r="I33" s="14" t="s">
        <v>64</v>
      </c>
    </row>
    <row r="34" spans="1:9" s="8" customFormat="1" ht="11.25">
      <c r="A34" s="13"/>
      <c r="B34" s="13"/>
      <c r="C34" s="44"/>
      <c r="D34" s="84"/>
      <c r="E34" s="14"/>
      <c r="F34" s="85"/>
      <c r="G34" s="57" t="s">
        <v>90</v>
      </c>
      <c r="H34" s="14" t="s">
        <v>91</v>
      </c>
      <c r="I34" s="14" t="s">
        <v>92</v>
      </c>
    </row>
    <row r="35" spans="1:9" s="8" customFormat="1" ht="11.25">
      <c r="A35" s="15"/>
      <c r="B35" s="15"/>
      <c r="C35" s="45"/>
      <c r="D35" s="84"/>
      <c r="E35" s="14"/>
      <c r="F35" s="85"/>
      <c r="G35" s="57" t="s">
        <v>69</v>
      </c>
      <c r="H35" s="14" t="s">
        <v>19</v>
      </c>
      <c r="I35" s="14" t="s">
        <v>70</v>
      </c>
    </row>
    <row r="36" spans="1:9" s="8" customFormat="1" ht="11.25">
      <c r="A36" s="13"/>
      <c r="B36" s="13"/>
      <c r="C36" s="44"/>
      <c r="D36" s="84"/>
      <c r="E36" s="14"/>
      <c r="F36" s="85"/>
      <c r="G36" s="57" t="s">
        <v>71</v>
      </c>
      <c r="H36" s="14" t="s">
        <v>20</v>
      </c>
      <c r="I36" s="14" t="s">
        <v>72</v>
      </c>
    </row>
    <row r="37" spans="1:9" s="8" customFormat="1" ht="11.25">
      <c r="A37" s="15"/>
      <c r="B37" s="15"/>
      <c r="C37" s="45"/>
      <c r="D37" s="84"/>
      <c r="E37" s="14"/>
      <c r="F37" s="85"/>
      <c r="G37" s="57" t="s">
        <v>88</v>
      </c>
      <c r="H37" s="14" t="s">
        <v>87</v>
      </c>
      <c r="I37" s="14" t="s">
        <v>89</v>
      </c>
    </row>
    <row r="38" spans="1:9">
      <c r="A38" s="4"/>
      <c r="B38" s="4"/>
      <c r="C38" s="4"/>
      <c r="G38" s="11"/>
      <c r="H38" s="11"/>
      <c r="I38" s="11"/>
    </row>
    <row r="39" spans="1:9">
      <c r="A39" s="3"/>
      <c r="B39" s="3"/>
      <c r="C39" s="3"/>
      <c r="G39" s="11"/>
      <c r="H39" s="11"/>
      <c r="I39" s="11"/>
    </row>
    <row r="40" spans="1:9">
      <c r="A40" s="5"/>
      <c r="B40" s="5"/>
      <c r="C40" s="5"/>
      <c r="G40" s="11"/>
      <c r="H40" s="11"/>
      <c r="I40" s="11"/>
    </row>
    <row r="41" spans="1:9">
      <c r="A41" s="5"/>
      <c r="B41" s="5"/>
      <c r="C41" s="5"/>
      <c r="G41" s="11"/>
      <c r="H41" s="11"/>
      <c r="I41" s="11"/>
    </row>
    <row r="42" spans="1:9">
      <c r="G42" s="11"/>
      <c r="H42" s="11"/>
      <c r="I42" s="11"/>
    </row>
    <row r="43" spans="1:9" ht="34.5" customHeight="1"/>
  </sheetData>
  <mergeCells count="23">
    <mergeCell ref="A1:I1"/>
    <mergeCell ref="A25:I25"/>
    <mergeCell ref="I21:I22"/>
    <mergeCell ref="A21:A22"/>
    <mergeCell ref="B21:B22"/>
    <mergeCell ref="C21:C22"/>
    <mergeCell ref="G21:G22"/>
    <mergeCell ref="H21:H22"/>
    <mergeCell ref="D10:D11"/>
    <mergeCell ref="E10:E11"/>
    <mergeCell ref="F10:F11"/>
    <mergeCell ref="A16:A17"/>
    <mergeCell ref="B16:B17"/>
    <mergeCell ref="C16:C17"/>
    <mergeCell ref="D16:D17"/>
    <mergeCell ref="E16:E17"/>
    <mergeCell ref="F16:F17"/>
    <mergeCell ref="A2:C2"/>
    <mergeCell ref="D2:F2"/>
    <mergeCell ref="G2:I2"/>
    <mergeCell ref="A8:A9"/>
    <mergeCell ref="B8:B9"/>
    <mergeCell ref="C8:C9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Roman,Běžné"&amp;12&amp;A</oddHeader>
    <oddFooter>&amp;C&amp;"Times New Roman,Běžné"&amp;12Stránka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tabSelected="1" zoomScale="130" zoomScaleNormal="130" workbookViewId="0">
      <pane ySplit="7" topLeftCell="A48" activePane="bottomLeft" state="frozen"/>
      <selection pane="bottomLeft" activeCell="E79" sqref="E79"/>
    </sheetView>
  </sheetViews>
  <sheetFormatPr defaultRowHeight="12.75"/>
  <cols>
    <col min="1" max="1" width="17.7109375" style="11" bestFit="1" customWidth="1"/>
    <col min="2" max="2" width="16.140625" style="11" bestFit="1" customWidth="1"/>
    <col min="3" max="3" width="14.85546875" style="11" bestFit="1" customWidth="1"/>
    <col min="4" max="4" width="16.42578125" style="11" bestFit="1" customWidth="1"/>
    <col min="5" max="5" width="18" style="11" bestFit="1" customWidth="1"/>
    <col min="6" max="6" width="16.28515625" style="11" bestFit="1" customWidth="1"/>
    <col min="7" max="7" width="27.28515625" style="11" bestFit="1" customWidth="1"/>
    <col min="8" max="8" width="11" style="120" customWidth="1"/>
    <col min="9" max="9" width="10.140625" style="121" customWidth="1"/>
    <col min="10" max="10" width="20.5703125"/>
    <col min="11" max="12" width="11.5703125"/>
    <col min="13" max="13" width="13.140625" bestFit="1" customWidth="1"/>
    <col min="14" max="1025" width="11.5703125"/>
  </cols>
  <sheetData>
    <row r="1" spans="1:10">
      <c r="A1" s="165" t="s">
        <v>136</v>
      </c>
      <c r="B1" s="165"/>
      <c r="C1" s="165"/>
      <c r="D1" s="165"/>
      <c r="E1" s="165"/>
      <c r="F1" s="165"/>
      <c r="G1" s="165"/>
      <c r="H1" s="170"/>
      <c r="I1" s="170"/>
    </row>
    <row r="2" spans="1:10">
      <c r="A2" s="166" t="s">
        <v>116</v>
      </c>
      <c r="B2" s="167"/>
      <c r="C2" s="167"/>
      <c r="D2" s="167"/>
      <c r="E2" s="167"/>
      <c r="F2" s="167"/>
      <c r="G2" s="167"/>
      <c r="H2" s="169" t="s">
        <v>103</v>
      </c>
      <c r="I2" s="120"/>
    </row>
    <row r="3" spans="1:10" ht="15">
      <c r="A3" s="171" t="s">
        <v>117</v>
      </c>
      <c r="B3" s="171"/>
      <c r="C3" s="171"/>
      <c r="D3" s="171"/>
      <c r="E3" s="171"/>
      <c r="F3" s="171"/>
      <c r="G3" s="168" t="s">
        <v>0</v>
      </c>
      <c r="H3" s="169"/>
      <c r="I3" s="120"/>
      <c r="J3" s="94"/>
    </row>
    <row r="4" spans="1:10">
      <c r="A4" s="171" t="s">
        <v>1</v>
      </c>
      <c r="B4" s="171"/>
      <c r="C4" s="171" t="s">
        <v>2</v>
      </c>
      <c r="D4" s="171"/>
      <c r="E4" s="171" t="s">
        <v>3</v>
      </c>
      <c r="F4" s="171"/>
      <c r="G4" s="168"/>
      <c r="H4" s="169"/>
      <c r="I4" s="120"/>
      <c r="J4" s="86"/>
    </row>
    <row r="5" spans="1:10" ht="21.75">
      <c r="A5" s="91" t="s">
        <v>4</v>
      </c>
      <c r="B5" s="91" t="s">
        <v>5</v>
      </c>
      <c r="C5" s="91" t="s">
        <v>5</v>
      </c>
      <c r="D5" s="91" t="s">
        <v>4</v>
      </c>
      <c r="E5" s="91" t="s">
        <v>4</v>
      </c>
      <c r="F5" s="91" t="s">
        <v>5</v>
      </c>
      <c r="G5" s="168"/>
      <c r="H5" s="169"/>
      <c r="I5" s="120"/>
      <c r="J5" s="87"/>
    </row>
    <row r="6" spans="1:10">
      <c r="A6" s="92" t="s">
        <v>6</v>
      </c>
      <c r="B6" s="92" t="s">
        <v>6</v>
      </c>
      <c r="C6" s="92" t="s">
        <v>6</v>
      </c>
      <c r="D6" s="92" t="s">
        <v>6</v>
      </c>
      <c r="E6" s="92" t="s">
        <v>7</v>
      </c>
      <c r="F6" s="92" t="s">
        <v>7</v>
      </c>
      <c r="G6" s="168"/>
      <c r="H6" s="169"/>
      <c r="I6" s="95"/>
    </row>
    <row r="7" spans="1:10">
      <c r="A7" s="93" t="s">
        <v>110</v>
      </c>
      <c r="B7" s="93" t="s">
        <v>113</v>
      </c>
      <c r="C7" s="93" t="s">
        <v>114</v>
      </c>
      <c r="D7" s="93" t="s">
        <v>111</v>
      </c>
      <c r="E7" s="93" t="s">
        <v>112</v>
      </c>
      <c r="F7" s="93" t="s">
        <v>115</v>
      </c>
      <c r="G7" s="117" t="s">
        <v>102</v>
      </c>
      <c r="H7" s="169"/>
      <c r="I7" s="95" t="s">
        <v>26</v>
      </c>
    </row>
    <row r="8" spans="1:10">
      <c r="A8" s="97">
        <v>41389.528472222199</v>
      </c>
      <c r="B8" s="97" t="s">
        <v>8</v>
      </c>
      <c r="C8" s="97" t="s">
        <v>8</v>
      </c>
      <c r="D8" s="97">
        <v>41391.291666666701</v>
      </c>
      <c r="E8" s="98">
        <f t="shared" ref="E8" si="0">ROUND((D8-A8)*24,0)</f>
        <v>42</v>
      </c>
      <c r="F8" s="98" t="str">
        <f>IF(OR(B8="x",B8="X",B8=""),"x",zaokrouhli((C8-B8)*24,0))</f>
        <v>x</v>
      </c>
      <c r="G8" s="118" t="s">
        <v>9</v>
      </c>
      <c r="H8" s="99"/>
    </row>
    <row r="9" spans="1:10">
      <c r="A9" s="97">
        <v>41390.320138888899</v>
      </c>
      <c r="B9" s="97" t="s">
        <v>8</v>
      </c>
      <c r="C9" s="97" t="s">
        <v>8</v>
      </c>
      <c r="D9" s="97">
        <v>41391.134722222203</v>
      </c>
      <c r="E9" s="98">
        <f t="shared" ref="E9:E51" si="1">ROUND((D9-A9)*24,0)</f>
        <v>20</v>
      </c>
      <c r="F9" s="98" t="str">
        <f>IF(OR(B9="x",B9="X",B9=""),"x",zaokrouhli((C9-B9)*24,0))</f>
        <v>x</v>
      </c>
      <c r="G9" s="118" t="s">
        <v>10</v>
      </c>
      <c r="H9" s="99"/>
    </row>
    <row r="10" spans="1:10">
      <c r="A10" s="97">
        <v>41443.664583333302</v>
      </c>
      <c r="B10" s="97" t="s">
        <v>8</v>
      </c>
      <c r="C10" s="97" t="s">
        <v>8</v>
      </c>
      <c r="D10" s="97">
        <v>41444.677083333299</v>
      </c>
      <c r="E10" s="98">
        <f t="shared" si="1"/>
        <v>24</v>
      </c>
      <c r="F10" s="98" t="str">
        <f>IF(OR(B10="x",B10="X",B10=""),"x",zaokrouhli((C10-B10)*24,0))</f>
        <v>x</v>
      </c>
      <c r="G10" s="118" t="s">
        <v>11</v>
      </c>
      <c r="H10" s="99"/>
    </row>
    <row r="11" spans="1:10">
      <c r="A11" s="97">
        <v>41443.664583333302</v>
      </c>
      <c r="B11" s="97" t="s">
        <v>8</v>
      </c>
      <c r="C11" s="97" t="s">
        <v>8</v>
      </c>
      <c r="D11" s="97">
        <v>41445.927083333299</v>
      </c>
      <c r="E11" s="98">
        <f t="shared" si="1"/>
        <v>54</v>
      </c>
      <c r="F11" s="98" t="str">
        <f>IF(OR(B11="x",B11="X",B11=""),"x",zaokrouhli((C11-B11)*24,0))</f>
        <v>x</v>
      </c>
      <c r="G11" s="118" t="s">
        <v>12</v>
      </c>
      <c r="H11" s="99"/>
    </row>
    <row r="12" spans="1:10">
      <c r="A12" s="97">
        <v>41443.985416666699</v>
      </c>
      <c r="B12" s="97" t="s">
        <v>8</v>
      </c>
      <c r="C12" s="97" t="s">
        <v>8</v>
      </c>
      <c r="D12" s="97">
        <v>41446.347916666702</v>
      </c>
      <c r="E12" s="98">
        <f t="shared" si="1"/>
        <v>57</v>
      </c>
      <c r="F12" s="98" t="str">
        <f>IF(OR(B12="x",B12="X",B12=""),"x",zaokrouhli((C12-B12)*24,0))</f>
        <v>x</v>
      </c>
      <c r="G12" s="118" t="s">
        <v>9</v>
      </c>
      <c r="H12" s="99"/>
    </row>
    <row r="13" spans="1:10">
      <c r="A13" s="97">
        <v>41444.645138888904</v>
      </c>
      <c r="B13" s="97" t="s">
        <v>8</v>
      </c>
      <c r="C13" s="97" t="s">
        <v>8</v>
      </c>
      <c r="D13" s="97">
        <v>41446.600694444503</v>
      </c>
      <c r="E13" s="98">
        <f t="shared" si="1"/>
        <v>47</v>
      </c>
      <c r="F13" s="98" t="str">
        <f>IF(OR(B13="x",B13="X",B13=""),"x",zaokrouhli((C13-B13)*24,0))</f>
        <v>x</v>
      </c>
      <c r="G13" s="118" t="s">
        <v>13</v>
      </c>
      <c r="H13" s="99"/>
    </row>
    <row r="14" spans="1:10">
      <c r="A14" s="97">
        <v>41481.747222222199</v>
      </c>
      <c r="B14" s="97" t="s">
        <v>8</v>
      </c>
      <c r="C14" s="97" t="s">
        <v>8</v>
      </c>
      <c r="D14" s="97">
        <v>41484.288194444503</v>
      </c>
      <c r="E14" s="98">
        <f t="shared" si="1"/>
        <v>61</v>
      </c>
      <c r="F14" s="98" t="str">
        <f>IF(OR(B14="x",B14="X",B14=""),"x",zaokrouhli((C14-B14)*24,0))</f>
        <v>x</v>
      </c>
      <c r="G14" s="118" t="s">
        <v>14</v>
      </c>
      <c r="H14" s="99"/>
    </row>
    <row r="15" spans="1:10">
      <c r="A15" s="97">
        <v>41481.747916666704</v>
      </c>
      <c r="B15" s="97" t="s">
        <v>8</v>
      </c>
      <c r="C15" s="97" t="s">
        <v>8</v>
      </c>
      <c r="D15" s="97">
        <v>41484.288194444503</v>
      </c>
      <c r="E15" s="98">
        <f t="shared" si="1"/>
        <v>61</v>
      </c>
      <c r="F15" s="98" t="str">
        <f>IF(OR(B15="x",B15="X",B15=""),"x",zaokrouhli((C15-B15)*24,0))</f>
        <v>x</v>
      </c>
      <c r="G15" s="118" t="s">
        <v>15</v>
      </c>
      <c r="H15" s="99"/>
      <c r="I15" s="122" t="s">
        <v>121</v>
      </c>
    </row>
    <row r="16" spans="1:10">
      <c r="A16" s="97">
        <v>41482.656944444403</v>
      </c>
      <c r="B16" s="97" t="s">
        <v>8</v>
      </c>
      <c r="C16" s="97" t="s">
        <v>8</v>
      </c>
      <c r="D16" s="97">
        <v>41484.237500000003</v>
      </c>
      <c r="E16" s="98">
        <f t="shared" si="1"/>
        <v>38</v>
      </c>
      <c r="F16" s="98" t="str">
        <f>IF(OR(B16="x",B16="X",B16=""),"x",zaokrouhli((C16-B16)*24,0))</f>
        <v>x</v>
      </c>
      <c r="G16" s="118" t="s">
        <v>12</v>
      </c>
      <c r="H16" s="99"/>
    </row>
    <row r="17" spans="1:10">
      <c r="A17" s="97">
        <v>41489.575694444502</v>
      </c>
      <c r="B17" s="97" t="s">
        <v>8</v>
      </c>
      <c r="C17" s="97" t="s">
        <v>8</v>
      </c>
      <c r="D17" s="97">
        <v>41490.363888888904</v>
      </c>
      <c r="E17" s="98">
        <f t="shared" si="1"/>
        <v>19</v>
      </c>
      <c r="F17" s="98" t="str">
        <f>IF(OR(B17="x",B17="X",B17=""),"x",zaokrouhli((C17-B17)*24,0))</f>
        <v>x</v>
      </c>
      <c r="G17" s="118" t="s">
        <v>12</v>
      </c>
      <c r="H17" s="99"/>
    </row>
    <row r="18" spans="1:10">
      <c r="A18" s="97">
        <v>41489.614583333299</v>
      </c>
      <c r="B18" s="97" t="s">
        <v>8</v>
      </c>
      <c r="C18" s="97" t="s">
        <v>8</v>
      </c>
      <c r="D18" s="97">
        <v>41490.429166666698</v>
      </c>
      <c r="E18" s="98">
        <f t="shared" si="1"/>
        <v>20</v>
      </c>
      <c r="F18" s="98" t="str">
        <f>IF(OR(B18="x",B18="X",B18=""),"x",zaokrouhli((C18-B18)*24,0))</f>
        <v>x</v>
      </c>
      <c r="G18" s="118" t="s">
        <v>14</v>
      </c>
      <c r="H18" s="99"/>
    </row>
    <row r="19" spans="1:10">
      <c r="A19" s="97">
        <v>41489.614583333299</v>
      </c>
      <c r="B19" s="97" t="s">
        <v>8</v>
      </c>
      <c r="C19" s="97" t="s">
        <v>8</v>
      </c>
      <c r="D19" s="97">
        <v>41490.429861111101</v>
      </c>
      <c r="E19" s="98">
        <f t="shared" si="1"/>
        <v>20</v>
      </c>
      <c r="F19" s="98" t="str">
        <f>IF(OR(B19="x",B19="X",B19=""),"x",zaokrouhli((C19-B19)*24,0))</f>
        <v>x</v>
      </c>
      <c r="G19" s="118" t="s">
        <v>15</v>
      </c>
      <c r="H19" s="99"/>
    </row>
    <row r="20" spans="1:10">
      <c r="A20" s="97">
        <v>41489.636805555601</v>
      </c>
      <c r="B20" s="97" t="s">
        <v>8</v>
      </c>
      <c r="C20" s="97" t="s">
        <v>8</v>
      </c>
      <c r="D20" s="97">
        <v>41490.363888888904</v>
      </c>
      <c r="E20" s="98">
        <f t="shared" si="1"/>
        <v>17</v>
      </c>
      <c r="F20" s="98" t="str">
        <f>IF(OR(B20="x",B20="X",B20=""),"x",zaokrouhli((C20-B20)*24,0))</f>
        <v>x</v>
      </c>
      <c r="G20" s="118" t="s">
        <v>11</v>
      </c>
      <c r="H20" s="99"/>
    </row>
    <row r="21" spans="1:10">
      <c r="A21" s="97">
        <v>41492.650694444397</v>
      </c>
      <c r="B21" s="97" t="s">
        <v>8</v>
      </c>
      <c r="C21" s="97" t="s">
        <v>8</v>
      </c>
      <c r="D21" s="97">
        <v>41493.809027777803</v>
      </c>
      <c r="E21" s="98">
        <f t="shared" si="1"/>
        <v>28</v>
      </c>
      <c r="F21" s="98" t="str">
        <f>IF(OR(B21="x",B21="X",B21=""),"x",zaokrouhli((C21-B21)*24,0))</f>
        <v>x</v>
      </c>
      <c r="G21" s="118" t="s">
        <v>16</v>
      </c>
      <c r="H21" s="99"/>
    </row>
    <row r="22" spans="1:10">
      <c r="A22" s="97">
        <v>41492.777777777803</v>
      </c>
      <c r="B22" s="97" t="s">
        <v>8</v>
      </c>
      <c r="C22" s="97" t="s">
        <v>8</v>
      </c>
      <c r="D22" s="97">
        <v>41493.809027777803</v>
      </c>
      <c r="E22" s="98">
        <f t="shared" si="1"/>
        <v>25</v>
      </c>
      <c r="F22" s="98" t="str">
        <f>IF(OR(B22="x",B22="X",B22=""),"x",zaokrouhli((C22-B22)*24,0))</f>
        <v>x</v>
      </c>
      <c r="G22" s="118" t="s">
        <v>17</v>
      </c>
      <c r="H22" s="99"/>
    </row>
    <row r="23" spans="1:10">
      <c r="A23" s="97">
        <v>41494.668749999997</v>
      </c>
      <c r="B23" s="97" t="s">
        <v>8</v>
      </c>
      <c r="C23" s="97" t="s">
        <v>8</v>
      </c>
      <c r="D23" s="97">
        <v>41495.540972222203</v>
      </c>
      <c r="E23" s="98">
        <f t="shared" si="1"/>
        <v>21</v>
      </c>
      <c r="F23" s="98" t="str">
        <f>IF(OR(B23="x",B23="X",B23=""),"x",zaokrouhli((C23-B23)*24,0))</f>
        <v>x</v>
      </c>
      <c r="G23" s="118" t="s">
        <v>16</v>
      </c>
      <c r="H23" s="99"/>
    </row>
    <row r="24" spans="1:10">
      <c r="A24" s="97">
        <v>41800.731944444502</v>
      </c>
      <c r="B24" s="97" t="s">
        <v>8</v>
      </c>
      <c r="C24" s="97" t="s">
        <v>8</v>
      </c>
      <c r="D24" s="97">
        <v>41802.235416666699</v>
      </c>
      <c r="E24" s="98">
        <f t="shared" si="1"/>
        <v>36</v>
      </c>
      <c r="F24" s="98" t="str">
        <f>IF(OR(B24="x",B24="X",B24=""),"x",zaokrouhli((C24-B24)*24,0))</f>
        <v>x</v>
      </c>
      <c r="G24" s="118" t="s">
        <v>18</v>
      </c>
      <c r="H24" s="99"/>
    </row>
    <row r="25" spans="1:10">
      <c r="A25" s="97">
        <v>41801.650694444397</v>
      </c>
      <c r="B25" s="97" t="s">
        <v>8</v>
      </c>
      <c r="C25" s="97" t="s">
        <v>8</v>
      </c>
      <c r="D25" s="97">
        <v>41801.890277777798</v>
      </c>
      <c r="E25" s="98">
        <f t="shared" si="1"/>
        <v>6</v>
      </c>
      <c r="F25" s="98" t="str">
        <f>IF(OR(B25="x",B25="X",B25=""),"x",zaokrouhli((C25-B25)*24,0))</f>
        <v>x</v>
      </c>
      <c r="G25" s="118" t="s">
        <v>14</v>
      </c>
      <c r="H25" s="99"/>
    </row>
    <row r="26" spans="1:10">
      <c r="A26" s="101">
        <v>42161.688194444403</v>
      </c>
      <c r="B26" s="101" t="s">
        <v>8</v>
      </c>
      <c r="C26" s="101" t="s">
        <v>8</v>
      </c>
      <c r="D26" s="101">
        <v>42162.459027777797</v>
      </c>
      <c r="E26" s="98">
        <f t="shared" si="1"/>
        <v>19</v>
      </c>
      <c r="F26" s="98" t="str">
        <f>IF(OR(B26="x",B26="X",B26=""),"x",zaokrouhli((C26-B26)*24,0))</f>
        <v>x</v>
      </c>
      <c r="G26" s="119" t="s">
        <v>14</v>
      </c>
      <c r="H26" s="102"/>
    </row>
    <row r="27" spans="1:10">
      <c r="A27" s="101">
        <v>42189.620833333298</v>
      </c>
      <c r="B27" s="101" t="s">
        <v>8</v>
      </c>
      <c r="C27" s="101" t="s">
        <v>8</v>
      </c>
      <c r="D27" s="101">
        <v>42190.779861111099</v>
      </c>
      <c r="E27" s="98">
        <f t="shared" si="1"/>
        <v>28</v>
      </c>
      <c r="F27" s="98" t="str">
        <f>IF(OR(B27="x",B27="X",B27=""),"x",zaokrouhli((C27-B27)*24,0))</f>
        <v>x</v>
      </c>
      <c r="G27" s="119" t="s">
        <v>15</v>
      </c>
      <c r="H27" s="102"/>
    </row>
    <row r="28" spans="1:10">
      <c r="A28" s="101">
        <v>42189.671527777798</v>
      </c>
      <c r="B28" s="101" t="s">
        <v>8</v>
      </c>
      <c r="C28" s="101" t="s">
        <v>8</v>
      </c>
      <c r="D28" s="101">
        <v>42190.854166666701</v>
      </c>
      <c r="E28" s="98">
        <f t="shared" si="1"/>
        <v>28</v>
      </c>
      <c r="F28" s="98" t="str">
        <f>IF(OR(B28="x",B28="X",B28=""),"x",zaokrouhli((C28-B28)*24,0))</f>
        <v>x</v>
      </c>
      <c r="G28" s="119" t="s">
        <v>12</v>
      </c>
      <c r="H28" s="102"/>
    </row>
    <row r="29" spans="1:10">
      <c r="A29" s="101">
        <v>42189.743055555598</v>
      </c>
      <c r="B29" s="101" t="s">
        <v>8</v>
      </c>
      <c r="C29" s="101" t="s">
        <v>8</v>
      </c>
      <c r="D29" s="101">
        <v>42190.797222222202</v>
      </c>
      <c r="E29" s="98">
        <f t="shared" si="1"/>
        <v>25</v>
      </c>
      <c r="F29" s="98" t="str">
        <f>IF(OR(B29="x",B29="X",B29=""),"x",zaokrouhli((C29-B29)*24,0))</f>
        <v>x</v>
      </c>
      <c r="G29" s="119" t="s">
        <v>14</v>
      </c>
      <c r="H29" s="102"/>
    </row>
    <row r="30" spans="1:10">
      <c r="A30" s="101">
        <v>42222.6027777778</v>
      </c>
      <c r="B30" s="101" t="s">
        <v>8</v>
      </c>
      <c r="C30" s="101" t="s">
        <v>8</v>
      </c>
      <c r="D30" s="101">
        <v>42231.7368055556</v>
      </c>
      <c r="E30" s="98">
        <f t="shared" si="1"/>
        <v>219</v>
      </c>
      <c r="F30" s="98" t="str">
        <f>IF(OR(B30="x",B30="X",B30=""),"x",zaokrouhli((C30-B30)*24,0))</f>
        <v>x</v>
      </c>
      <c r="G30" s="119" t="s">
        <v>14</v>
      </c>
      <c r="H30" s="103"/>
      <c r="J30" s="1"/>
    </row>
    <row r="31" spans="1:10">
      <c r="A31" s="101">
        <v>42222.611111111102</v>
      </c>
      <c r="B31" s="101" t="s">
        <v>8</v>
      </c>
      <c r="C31" s="101" t="s">
        <v>8</v>
      </c>
      <c r="D31" s="101">
        <v>42223.754166666702</v>
      </c>
      <c r="E31" s="98">
        <f t="shared" si="1"/>
        <v>27</v>
      </c>
      <c r="F31" s="98" t="str">
        <f>IF(OR(B31="x",B31="X",B31=""),"x",zaokrouhli((C31-B31)*24,0))</f>
        <v>x</v>
      </c>
      <c r="G31" s="119" t="s">
        <v>13</v>
      </c>
      <c r="H31" s="102"/>
    </row>
    <row r="32" spans="1:10">
      <c r="A32" s="101">
        <v>42222.731249999997</v>
      </c>
      <c r="B32" s="101" t="s">
        <v>8</v>
      </c>
      <c r="C32" s="101" t="s">
        <v>8</v>
      </c>
      <c r="D32" s="101">
        <v>42231.738888888904</v>
      </c>
      <c r="E32" s="98">
        <f t="shared" si="1"/>
        <v>216</v>
      </c>
      <c r="F32" s="98" t="str">
        <f>IF(OR(B32="x",B32="X",B32=""),"x",zaokrouhli((C32-B32)*24,0))</f>
        <v>x</v>
      </c>
      <c r="G32" s="119" t="s">
        <v>19</v>
      </c>
      <c r="H32" s="104"/>
      <c r="I32" s="123" t="s">
        <v>122</v>
      </c>
    </row>
    <row r="33" spans="1:9">
      <c r="A33" s="101">
        <v>42222.731249999997</v>
      </c>
      <c r="B33" s="101" t="s">
        <v>8</v>
      </c>
      <c r="C33" s="101" t="s">
        <v>8</v>
      </c>
      <c r="D33" s="101">
        <v>42231.738888888904</v>
      </c>
      <c r="E33" s="98">
        <f t="shared" si="1"/>
        <v>216</v>
      </c>
      <c r="F33" s="98" t="str">
        <f>IF(OR(B33="x",B33="X",B33=""),"x",zaokrouhli((C33-B33)*24,0))</f>
        <v>x</v>
      </c>
      <c r="G33" s="119" t="s">
        <v>20</v>
      </c>
      <c r="H33" s="104"/>
      <c r="I33" s="123" t="s">
        <v>122</v>
      </c>
    </row>
    <row r="34" spans="1:9">
      <c r="A34" s="101">
        <v>42222.732638888898</v>
      </c>
      <c r="B34" s="101" t="s">
        <v>8</v>
      </c>
      <c r="C34" s="101" t="s">
        <v>8</v>
      </c>
      <c r="D34" s="101">
        <v>42231.7368055556</v>
      </c>
      <c r="E34" s="98">
        <f t="shared" si="1"/>
        <v>216</v>
      </c>
      <c r="F34" s="98" t="str">
        <f>IF(OR(B34="x",B34="X",B34=""),"x",zaokrouhli((C34-B34)*24,0))</f>
        <v>x</v>
      </c>
      <c r="G34" s="119" t="s">
        <v>15</v>
      </c>
      <c r="H34" s="103"/>
    </row>
    <row r="35" spans="1:9">
      <c r="A35" s="101">
        <v>42222.779166666704</v>
      </c>
      <c r="B35" s="101" t="s">
        <v>8</v>
      </c>
      <c r="C35" s="101" t="s">
        <v>8</v>
      </c>
      <c r="D35" s="101">
        <v>42231.726388888899</v>
      </c>
      <c r="E35" s="98">
        <f t="shared" si="1"/>
        <v>215</v>
      </c>
      <c r="F35" s="98" t="str">
        <f>IF(OR(B35="x",B35="X",B35=""),"x",zaokrouhli((C35-B35)*24,0))</f>
        <v>x</v>
      </c>
      <c r="G35" s="119" t="s">
        <v>12</v>
      </c>
      <c r="H35" s="103"/>
    </row>
    <row r="36" spans="1:9">
      <c r="A36" s="101">
        <v>42223.770833333299</v>
      </c>
      <c r="B36" s="101" t="s">
        <v>8</v>
      </c>
      <c r="C36" s="101" t="s">
        <v>8</v>
      </c>
      <c r="D36" s="101">
        <v>42233.3125</v>
      </c>
      <c r="E36" s="98">
        <f t="shared" si="1"/>
        <v>229</v>
      </c>
      <c r="F36" s="98" t="str">
        <f>IF(OR(B36="x",B36="X",B36=""),"x",zaokrouhli((C36-B36)*24,0))</f>
        <v>x</v>
      </c>
      <c r="G36" s="119" t="s">
        <v>17</v>
      </c>
      <c r="H36" s="103"/>
    </row>
    <row r="37" spans="1:9">
      <c r="A37" s="101">
        <v>42223.771527777797</v>
      </c>
      <c r="B37" s="101" t="s">
        <v>8</v>
      </c>
      <c r="C37" s="101" t="s">
        <v>8</v>
      </c>
      <c r="D37" s="101">
        <v>42233.309722222199</v>
      </c>
      <c r="E37" s="98">
        <f t="shared" si="1"/>
        <v>229</v>
      </c>
      <c r="F37" s="98" t="str">
        <f>IF(OR(B37="x",B37="X",B37=""),"x",zaokrouhli((C37-B37)*24,0))</f>
        <v>x</v>
      </c>
      <c r="G37" s="119" t="s">
        <v>16</v>
      </c>
      <c r="H37" s="103"/>
    </row>
    <row r="38" spans="1:9">
      <c r="A38" s="101">
        <v>42226.605555555601</v>
      </c>
      <c r="B38" s="101" t="s">
        <v>8</v>
      </c>
      <c r="C38" s="101" t="s">
        <v>8</v>
      </c>
      <c r="D38" s="101">
        <v>42231.738888888904</v>
      </c>
      <c r="E38" s="98">
        <f t="shared" si="1"/>
        <v>123</v>
      </c>
      <c r="F38" s="98" t="str">
        <f>IF(OR(B38="x",B38="X",B38=""),"x",zaokrouhli((C38-B38)*24,0))</f>
        <v>x</v>
      </c>
      <c r="G38" s="119" t="s">
        <v>18</v>
      </c>
      <c r="H38" s="104"/>
      <c r="I38" s="112" t="s">
        <v>123</v>
      </c>
    </row>
    <row r="39" spans="1:9">
      <c r="A39" s="101">
        <v>42226.704861111102</v>
      </c>
      <c r="B39" s="101" t="s">
        <v>8</v>
      </c>
      <c r="C39" s="101" t="s">
        <v>8</v>
      </c>
      <c r="D39" s="101">
        <v>42231.738888888904</v>
      </c>
      <c r="E39" s="98">
        <f t="shared" si="1"/>
        <v>121</v>
      </c>
      <c r="F39" s="98" t="str">
        <f>IF(OR(B39="x",B39="X",B39=""),"x",zaokrouhli((C39-B39)*24,0))</f>
        <v>x</v>
      </c>
      <c r="G39" s="119" t="s">
        <v>13</v>
      </c>
      <c r="H39" s="103"/>
    </row>
    <row r="40" spans="1:9">
      <c r="A40" s="101">
        <v>42228.734722222202</v>
      </c>
      <c r="B40" s="101" t="s">
        <v>8</v>
      </c>
      <c r="C40" s="101" t="s">
        <v>8</v>
      </c>
      <c r="D40" s="101">
        <v>42231.871527777803</v>
      </c>
      <c r="E40" s="98">
        <f t="shared" si="1"/>
        <v>75</v>
      </c>
      <c r="F40" s="98" t="str">
        <f>IF(OR(B40="x",B40="X",B40=""),"x",zaokrouhli((C40-B40)*24,0))</f>
        <v>x</v>
      </c>
      <c r="G40" s="119" t="s">
        <v>63</v>
      </c>
      <c r="H40" s="103"/>
    </row>
    <row r="41" spans="1:9">
      <c r="A41" s="101">
        <v>42228.755555555603</v>
      </c>
      <c r="B41" s="101" t="s">
        <v>8</v>
      </c>
      <c r="C41" s="101" t="s">
        <v>8</v>
      </c>
      <c r="D41" s="101">
        <v>42231.726388888899</v>
      </c>
      <c r="E41" s="98">
        <f t="shared" si="1"/>
        <v>71</v>
      </c>
      <c r="F41" s="98" t="str">
        <f>IF(OR(B41="x",B41="X",B41=""),"x",zaokrouhli((C41-B41)*24,0))</f>
        <v>x</v>
      </c>
      <c r="G41" s="119" t="s">
        <v>11</v>
      </c>
      <c r="H41" s="104"/>
    </row>
    <row r="42" spans="1:9">
      <c r="A42" s="101">
        <v>42229.677083333299</v>
      </c>
      <c r="B42" s="101" t="s">
        <v>8</v>
      </c>
      <c r="C42" s="101" t="s">
        <v>8</v>
      </c>
      <c r="D42" s="101">
        <v>42232.378472222197</v>
      </c>
      <c r="E42" s="98">
        <f t="shared" si="1"/>
        <v>65</v>
      </c>
      <c r="F42" s="98" t="str">
        <f>IF(OR(B42="x",B42="X",B42=""),"x",zaokrouhli((C42-B42)*24,0))</f>
        <v>x</v>
      </c>
      <c r="G42" s="119" t="s">
        <v>10</v>
      </c>
      <c r="H42" s="104"/>
    </row>
    <row r="43" spans="1:9">
      <c r="A43" s="101">
        <v>42230.6472222222</v>
      </c>
      <c r="B43" s="101" t="s">
        <v>8</v>
      </c>
      <c r="C43" s="101" t="s">
        <v>8</v>
      </c>
      <c r="D43" s="101">
        <v>42232.378472222197</v>
      </c>
      <c r="E43" s="98">
        <f t="shared" si="1"/>
        <v>42</v>
      </c>
      <c r="F43" s="98" t="str">
        <f>IF(OR(B43="x",B43="X",B43=""),"x",zaokrouhli((C43-B43)*24,0))</f>
        <v>x</v>
      </c>
      <c r="G43" s="119" t="s">
        <v>22</v>
      </c>
      <c r="H43" s="103"/>
    </row>
    <row r="44" spans="1:9">
      <c r="A44" s="101">
        <v>42230.656944444403</v>
      </c>
      <c r="B44" s="101" t="s">
        <v>8</v>
      </c>
      <c r="C44" s="101" t="s">
        <v>8</v>
      </c>
      <c r="D44" s="101">
        <v>42231.723611111098</v>
      </c>
      <c r="E44" s="98">
        <f t="shared" si="1"/>
        <v>26</v>
      </c>
      <c r="F44" s="98" t="str">
        <f>IF(OR(B44="x",B44="X",B44=""),"x",zaokrouhli((C44-B44)*24,0))</f>
        <v>x</v>
      </c>
      <c r="G44" s="119" t="s">
        <v>9</v>
      </c>
      <c r="H44" s="103"/>
    </row>
    <row r="45" spans="1:9">
      <c r="A45" s="101">
        <v>42246.728472222203</v>
      </c>
      <c r="B45" s="101" t="s">
        <v>8</v>
      </c>
      <c r="C45" s="101" t="s">
        <v>8</v>
      </c>
      <c r="D45" s="101">
        <v>42249.301388888904</v>
      </c>
      <c r="E45" s="98">
        <f t="shared" si="1"/>
        <v>62</v>
      </c>
      <c r="F45" s="98" t="str">
        <f>IF(OR(B45="x",B45="X",B45=""),"x",zaokrouhli((C45-B45)*24,0))</f>
        <v>x</v>
      </c>
      <c r="G45" s="119" t="s">
        <v>14</v>
      </c>
      <c r="H45" s="103" t="s">
        <v>33</v>
      </c>
    </row>
    <row r="46" spans="1:9">
      <c r="A46" s="101">
        <v>42246.728472222203</v>
      </c>
      <c r="B46" s="101" t="s">
        <v>8</v>
      </c>
      <c r="C46" s="101" t="s">
        <v>8</v>
      </c>
      <c r="D46" s="101">
        <v>42249.2944444444</v>
      </c>
      <c r="E46" s="98">
        <f t="shared" si="1"/>
        <v>62</v>
      </c>
      <c r="F46" s="98" t="str">
        <f>IF(OR(B46="x",B46="X",B46=""),"x",zaokrouhli((C46-B46)*24,0))</f>
        <v>x</v>
      </c>
      <c r="G46" s="119" t="s">
        <v>15</v>
      </c>
      <c r="H46" s="103"/>
    </row>
    <row r="47" spans="1:9">
      <c r="A47" s="101">
        <v>42247.665972222203</v>
      </c>
      <c r="B47" s="101" t="s">
        <v>8</v>
      </c>
      <c r="C47" s="101" t="s">
        <v>8</v>
      </c>
      <c r="D47" s="101">
        <v>42249.329861111102</v>
      </c>
      <c r="E47" s="98">
        <f t="shared" si="1"/>
        <v>40</v>
      </c>
      <c r="F47" s="98" t="str">
        <f>IF(OR(B47="x",B47="X",B47=""),"x",zaokrouhli((C47-B47)*24,0))</f>
        <v>x</v>
      </c>
      <c r="G47" s="119" t="s">
        <v>12</v>
      </c>
      <c r="H47" s="103"/>
    </row>
    <row r="48" spans="1:9">
      <c r="A48" s="101">
        <v>42248.638888888898</v>
      </c>
      <c r="B48" s="101" t="s">
        <v>8</v>
      </c>
      <c r="C48" s="101" t="s">
        <v>8</v>
      </c>
      <c r="D48" s="101">
        <v>42249.322222222203</v>
      </c>
      <c r="E48" s="98">
        <f t="shared" si="1"/>
        <v>16</v>
      </c>
      <c r="F48" s="98" t="str">
        <f>IF(OR(B48="x",B48="X",B48=""),"x",zaokrouhli((C48-B48)*24,0))</f>
        <v>x</v>
      </c>
      <c r="G48" s="119" t="s">
        <v>23</v>
      </c>
      <c r="H48" s="103"/>
    </row>
    <row r="49" spans="1:14">
      <c r="A49" s="101">
        <v>42248.638888888898</v>
      </c>
      <c r="B49" s="101" t="s">
        <v>8</v>
      </c>
      <c r="C49" s="101" t="s">
        <v>8</v>
      </c>
      <c r="D49" s="101">
        <v>42249.322222222203</v>
      </c>
      <c r="E49" s="98">
        <f t="shared" si="1"/>
        <v>16</v>
      </c>
      <c r="F49" s="98" t="str">
        <f>IF(OR(B49="x",B49="X",B49=""),"x",zaokrouhli((C49-B49)*24,0))</f>
        <v>x</v>
      </c>
      <c r="G49" s="119" t="s">
        <v>24</v>
      </c>
      <c r="H49" s="103"/>
      <c r="I49" s="112"/>
    </row>
    <row r="50" spans="1:14">
      <c r="A50" s="101">
        <v>42906.615972222222</v>
      </c>
      <c r="B50" s="101" t="s">
        <v>8</v>
      </c>
      <c r="C50" s="101" t="s">
        <v>8</v>
      </c>
      <c r="D50" s="101">
        <v>42908.734027777777</v>
      </c>
      <c r="E50" s="98">
        <f t="shared" si="1"/>
        <v>51</v>
      </c>
      <c r="F50" s="98" t="str">
        <f>IF(OR(B50="x",B50="X",B50=""),"x",zaokrouhli((C50-B50)*24,0))</f>
        <v>x</v>
      </c>
      <c r="G50" s="119" t="str">
        <f>VLOOKUP(H50,oblasti!$G$4:$I$22,2,0)</f>
        <v>Ústecký kraj</v>
      </c>
      <c r="H50" s="121" t="s">
        <v>35</v>
      </c>
      <c r="I50" s="112"/>
    </row>
    <row r="51" spans="1:14">
      <c r="A51" s="101">
        <v>42908.806250000001</v>
      </c>
      <c r="B51" s="101" t="s">
        <v>8</v>
      </c>
      <c r="C51" s="101" t="s">
        <v>8</v>
      </c>
      <c r="D51" s="101">
        <v>42908.915972222225</v>
      </c>
      <c r="E51" s="98">
        <f t="shared" si="1"/>
        <v>3</v>
      </c>
      <c r="F51" s="98" t="str">
        <f>IF(OR(B51="x",B51="X",B51=""),"x",zaokrouhli((C51-B51)*24,0))</f>
        <v>x</v>
      </c>
      <c r="G51" s="119" t="str">
        <f>VLOOKUP(H51,oblasti!$G$4:$I$22,2,0)</f>
        <v>Plzeňský kraj</v>
      </c>
      <c r="H51" s="103" t="s">
        <v>42</v>
      </c>
      <c r="I51" s="112"/>
      <c r="J51" s="128"/>
      <c r="K51" s="128"/>
      <c r="L51" s="128"/>
      <c r="M51" s="128"/>
      <c r="N51" s="128"/>
    </row>
    <row r="52" spans="1:14">
      <c r="A52" s="105">
        <v>43285.674999999996</v>
      </c>
      <c r="B52" s="105" t="s">
        <v>8</v>
      </c>
      <c r="C52" s="105" t="s">
        <v>8</v>
      </c>
      <c r="D52" s="105">
        <v>43287.393749999996</v>
      </c>
      <c r="E52" s="106">
        <f t="shared" ref="E52:E58" si="2">ROUND((D52-A52)*24,0)</f>
        <v>41</v>
      </c>
      <c r="F52" s="106" t="str">
        <f>IF(OR(B52="x",B52="X",B52=""),"x",zaokrouhli((C52-B52)*24,0))</f>
        <v>x</v>
      </c>
      <c r="G52" s="126" t="str">
        <f>VLOOKUP(H52,oblasti!$G$4:$I$22,2,0)</f>
        <v>Ústecký kraj</v>
      </c>
      <c r="H52" s="103" t="s">
        <v>35</v>
      </c>
      <c r="I52" s="112" t="s">
        <v>127</v>
      </c>
      <c r="J52" s="129"/>
      <c r="K52" s="128"/>
      <c r="L52" s="128"/>
      <c r="M52" s="129"/>
      <c r="N52" s="128"/>
    </row>
    <row r="53" spans="1:14">
      <c r="A53" s="105">
        <v>43286.582638888889</v>
      </c>
      <c r="B53" s="105" t="s">
        <v>8</v>
      </c>
      <c r="C53" s="105" t="s">
        <v>8</v>
      </c>
      <c r="D53" s="105">
        <v>43287.259027777778</v>
      </c>
      <c r="E53" s="106">
        <f t="shared" si="2"/>
        <v>16</v>
      </c>
      <c r="F53" s="106" t="str">
        <f>IF(OR(B53="x",B53="X",B53=""),"x",zaokrouhli((C53-B53)*24,0))</f>
        <v>x</v>
      </c>
      <c r="G53" s="126" t="str">
        <f>VLOOKUP(H53,oblasti!$G$4:$I$22,2,0)</f>
        <v>Aglomerace Praha</v>
      </c>
      <c r="H53" s="103" t="s">
        <v>33</v>
      </c>
      <c r="I53" s="112" t="s">
        <v>127</v>
      </c>
      <c r="J53" s="129"/>
      <c r="K53" s="128"/>
      <c r="L53" s="128"/>
      <c r="M53" s="129"/>
      <c r="N53" s="128"/>
    </row>
    <row r="54" spans="1:14">
      <c r="A54" s="105">
        <v>43286.584027777775</v>
      </c>
      <c r="B54" s="105" t="s">
        <v>8</v>
      </c>
      <c r="C54" s="105" t="s">
        <v>8</v>
      </c>
      <c r="D54" s="105">
        <v>43287.259722222218</v>
      </c>
      <c r="E54" s="106">
        <f t="shared" si="2"/>
        <v>16</v>
      </c>
      <c r="F54" s="106" t="str">
        <f>IF(OR(B54="x",B54="X",B54=""),"x",zaokrouhli((C54-B54)*24,0))</f>
        <v>x</v>
      </c>
      <c r="G54" s="126" t="str">
        <f>VLOOKUP(H54,oblasti!$G$4:$I$22,2,0)</f>
        <v>Zóna Střední Čechy</v>
      </c>
      <c r="H54" s="103" t="s">
        <v>30</v>
      </c>
      <c r="I54" s="112" t="s">
        <v>127</v>
      </c>
      <c r="J54" s="129"/>
      <c r="K54" s="128"/>
      <c r="L54" s="128"/>
      <c r="M54" s="129"/>
      <c r="N54" s="128"/>
    </row>
    <row r="55" spans="1:14">
      <c r="A55" s="105">
        <v>43286.616666666661</v>
      </c>
      <c r="B55" s="105" t="s">
        <v>8</v>
      </c>
      <c r="C55" s="105" t="s">
        <v>8</v>
      </c>
      <c r="D55" s="105">
        <v>43287.520138888889</v>
      </c>
      <c r="E55" s="106">
        <f t="shared" si="2"/>
        <v>22</v>
      </c>
      <c r="F55" s="106" t="str">
        <f>IF(OR(B55="x",B55="X",B55=""),"x",zaokrouhli((C55-B55)*24,0))</f>
        <v>x</v>
      </c>
      <c r="G55" s="126" t="str">
        <f>VLOOKUP(H55,oblasti!$G$4:$I$22,2,0)</f>
        <v>Královéhradecký kraj</v>
      </c>
      <c r="H55" s="103" t="s">
        <v>56</v>
      </c>
      <c r="I55" s="112" t="s">
        <v>127</v>
      </c>
      <c r="J55" s="129"/>
      <c r="K55" s="128"/>
      <c r="L55" s="128"/>
      <c r="M55" s="129"/>
      <c r="N55" s="128"/>
    </row>
    <row r="56" spans="1:14">
      <c r="A56" s="105">
        <v>43286.616666666661</v>
      </c>
      <c r="B56" s="105" t="s">
        <v>8</v>
      </c>
      <c r="C56" s="105" t="s">
        <v>8</v>
      </c>
      <c r="D56" s="105">
        <v>43287.520138888889</v>
      </c>
      <c r="E56" s="106">
        <f t="shared" si="2"/>
        <v>22</v>
      </c>
      <c r="F56" s="106" t="str">
        <f>IF(OR(B56="x",B56="X",B56=""),"x",zaokrouhli((C56-B56)*24,0))</f>
        <v>x</v>
      </c>
      <c r="G56" s="126" t="str">
        <f>VLOOKUP(H56,oblasti!$G$4:$I$22,2,0)</f>
        <v>Pardubický kraj</v>
      </c>
      <c r="H56" s="103" t="s">
        <v>58</v>
      </c>
      <c r="I56" s="112" t="s">
        <v>127</v>
      </c>
      <c r="J56" s="129"/>
      <c r="K56" s="128"/>
      <c r="L56" s="128"/>
      <c r="M56" s="129"/>
      <c r="N56" s="128"/>
    </row>
    <row r="57" spans="1:14">
      <c r="A57" s="105">
        <v>43286.623611111107</v>
      </c>
      <c r="B57" s="105" t="s">
        <v>8</v>
      </c>
      <c r="C57" s="105" t="s">
        <v>8</v>
      </c>
      <c r="D57" s="105">
        <v>43287.393749999996</v>
      </c>
      <c r="E57" s="106">
        <f t="shared" si="2"/>
        <v>18</v>
      </c>
      <c r="F57" s="106" t="str">
        <f>IF(OR(B57="x",B57="X",B57=""),"x",zaokrouhli((C57-B57)*24,0))</f>
        <v>x</v>
      </c>
      <c r="G57" s="126" t="str">
        <f>VLOOKUP(H57,oblasti!$G$4:$I$22,2,0)</f>
        <v>Liberecký kraj</v>
      </c>
      <c r="H57" s="103" t="s">
        <v>60</v>
      </c>
      <c r="I57" s="112" t="s">
        <v>127</v>
      </c>
      <c r="J57" s="129"/>
      <c r="K57" s="128"/>
      <c r="L57" s="128"/>
      <c r="M57" s="129"/>
      <c r="N57" s="128"/>
    </row>
    <row r="58" spans="1:14">
      <c r="A58" s="105">
        <v>43286.743055555555</v>
      </c>
      <c r="B58" s="105" t="s">
        <v>8</v>
      </c>
      <c r="C58" s="105" t="s">
        <v>8</v>
      </c>
      <c r="D58" s="105">
        <v>43287.29583333333</v>
      </c>
      <c r="E58" s="106">
        <f t="shared" si="2"/>
        <v>13</v>
      </c>
      <c r="F58" s="106" t="str">
        <f>IF(OR(B58="x",B58="X",B58=""),"x",zaokrouhli((C58-B58)*24,0))</f>
        <v>x</v>
      </c>
      <c r="G58" s="126" t="str">
        <f>VLOOKUP(H58,oblasti!$G$4:$I$22,2,0)</f>
        <v>Aglomerace O/K/F-M</v>
      </c>
      <c r="H58" s="103" t="s">
        <v>75</v>
      </c>
      <c r="I58" s="112" t="s">
        <v>127</v>
      </c>
      <c r="J58" s="129"/>
      <c r="K58" s="128"/>
      <c r="L58" s="128"/>
      <c r="M58" s="129"/>
      <c r="N58" s="128"/>
    </row>
    <row r="59" spans="1:14">
      <c r="A59" s="105">
        <v>43312.732638888891</v>
      </c>
      <c r="B59" s="105" t="s">
        <v>8</v>
      </c>
      <c r="C59" s="105" t="s">
        <v>8</v>
      </c>
      <c r="D59" s="105">
        <v>43315.743750000001</v>
      </c>
      <c r="E59" s="106">
        <f t="shared" ref="E59:E83" si="3">ROUND((D59-A59)*24,0)</f>
        <v>72</v>
      </c>
      <c r="F59" s="106" t="str">
        <f>IF(OR(B59="x",B59="X",B59=""),"x",zaokrouhli((C59-B59)*24,0))</f>
        <v>x</v>
      </c>
      <c r="G59" s="126" t="str">
        <f>VLOOKUP(H59,oblasti!$G$4:$I$22,2,0)</f>
        <v>Zóna Střední Čechy</v>
      </c>
      <c r="H59" s="120" t="s">
        <v>30</v>
      </c>
      <c r="I59" s="112"/>
      <c r="J59" s="128"/>
      <c r="K59" s="128"/>
      <c r="L59" s="128"/>
      <c r="M59" s="128"/>
      <c r="N59" s="128"/>
    </row>
    <row r="60" spans="1:14">
      <c r="A60" s="105">
        <v>43312.850694444445</v>
      </c>
      <c r="B60" s="105" t="s">
        <v>8</v>
      </c>
      <c r="C60" s="105" t="s">
        <v>8</v>
      </c>
      <c r="D60" s="105">
        <v>43315.724305555559</v>
      </c>
      <c r="E60" s="106">
        <f t="shared" si="3"/>
        <v>69</v>
      </c>
      <c r="F60" s="106" t="str">
        <f>IF(OR(B60="x",B60="X",B60=""),"x",zaokrouhli((C60-B60)*24,0))</f>
        <v>x</v>
      </c>
      <c r="G60" s="126" t="str">
        <f>VLOOKUP(H60,oblasti!$G$4:$I$22,2,0)</f>
        <v>Ústecký kraj</v>
      </c>
      <c r="H60" s="120" t="s">
        <v>35</v>
      </c>
      <c r="I60" s="112"/>
      <c r="J60" s="128"/>
      <c r="K60" s="128"/>
      <c r="L60" s="128"/>
      <c r="M60" s="128"/>
      <c r="N60" s="128"/>
    </row>
    <row r="61" spans="1:14">
      <c r="A61" s="105">
        <v>43320.688194444447</v>
      </c>
      <c r="B61" s="105" t="s">
        <v>8</v>
      </c>
      <c r="C61" s="105" t="s">
        <v>8</v>
      </c>
      <c r="D61" s="105">
        <v>43321.965277777781</v>
      </c>
      <c r="E61" s="106">
        <f t="shared" si="3"/>
        <v>31</v>
      </c>
      <c r="F61" s="106" t="str">
        <f>IF(OR(B61="x",B61="X",B61=""),"x",zaokrouhli((C61-B61)*24,0))</f>
        <v>x</v>
      </c>
      <c r="G61" s="126" t="str">
        <f>VLOOKUP(H61,oblasti!$G$4:$I$22,2,0)</f>
        <v>Ústecký kraj</v>
      </c>
      <c r="H61" s="120" t="s">
        <v>35</v>
      </c>
      <c r="I61" s="112"/>
    </row>
    <row r="62" spans="1:14">
      <c r="A62" s="105">
        <v>43320.70416666667</v>
      </c>
      <c r="B62" s="105" t="s">
        <v>8</v>
      </c>
      <c r="C62" s="105" t="s">
        <v>8</v>
      </c>
      <c r="D62" s="105">
        <v>43321.892361111109</v>
      </c>
      <c r="E62" s="106">
        <f t="shared" si="3"/>
        <v>29</v>
      </c>
      <c r="F62" s="106" t="str">
        <f>IF(OR(B62="x",B62="X",B62=""),"x",zaokrouhli((C62-B62)*24,0))</f>
        <v>x</v>
      </c>
      <c r="G62" s="126" t="str">
        <f>VLOOKUP(H62,oblasti!$G$4:$I$22,2,0)</f>
        <v>Aglomerace Praha</v>
      </c>
      <c r="H62" s="120" t="s">
        <v>33</v>
      </c>
      <c r="I62" s="112"/>
    </row>
    <row r="63" spans="1:14">
      <c r="A63" s="105">
        <v>43320.70416666667</v>
      </c>
      <c r="B63" s="105" t="s">
        <v>8</v>
      </c>
      <c r="C63" s="105" t="s">
        <v>8</v>
      </c>
      <c r="D63" s="105">
        <v>43321.892361111109</v>
      </c>
      <c r="E63" s="106">
        <f t="shared" si="3"/>
        <v>29</v>
      </c>
      <c r="F63" s="106" t="str">
        <f>IF(OR(B63="x",B63="X",B63=""),"x",zaokrouhli((C63-B63)*24,0))</f>
        <v>x</v>
      </c>
      <c r="G63" s="126" t="str">
        <f>VLOOKUP(H63,oblasti!$G$4:$I$22,2,0)</f>
        <v>Zóna Střední Čechy</v>
      </c>
      <c r="H63" s="120" t="s">
        <v>30</v>
      </c>
      <c r="I63" s="112"/>
    </row>
    <row r="64" spans="1:14">
      <c r="A64" s="105">
        <v>43642.560416666704</v>
      </c>
      <c r="B64" s="105" t="s">
        <v>8</v>
      </c>
      <c r="C64" s="105" t="s">
        <v>8</v>
      </c>
      <c r="D64" s="105">
        <v>43643.138888888898</v>
      </c>
      <c r="E64" s="106">
        <f t="shared" si="3"/>
        <v>14</v>
      </c>
      <c r="F64" s="106" t="str">
        <f>IF(OR(B64="x",B64="X",B64=""),"x",zaokrouhli((C64-B64)*24,0))</f>
        <v>x</v>
      </c>
      <c r="G64" s="126" t="str">
        <f>VLOOKUP(H64,oblasti!$G$4:$I$22,2,0)</f>
        <v>Ústecký kraj</v>
      </c>
      <c r="H64" s="120" t="s">
        <v>35</v>
      </c>
      <c r="I64" s="112" t="s">
        <v>130</v>
      </c>
    </row>
    <row r="65" spans="1:9">
      <c r="A65" s="105">
        <v>43642.775000000001</v>
      </c>
      <c r="B65" s="105" t="s">
        <v>8</v>
      </c>
      <c r="C65" s="105" t="s">
        <v>8</v>
      </c>
      <c r="D65" s="105">
        <v>43643.293055555601</v>
      </c>
      <c r="E65" s="106">
        <f t="shared" si="3"/>
        <v>12</v>
      </c>
      <c r="F65" s="106" t="str">
        <f>IF(OR(B65="x",B65="X",B65=""),"x",zaokrouhli((C65-B65)*24,0))</f>
        <v>x</v>
      </c>
      <c r="G65" s="126" t="str">
        <f>VLOOKUP(H65,oblasti!$G$4:$I$22,2,0)</f>
        <v>Liberecký kraj</v>
      </c>
      <c r="H65" s="120" t="s">
        <v>60</v>
      </c>
      <c r="I65" s="112" t="s">
        <v>130</v>
      </c>
    </row>
    <row r="66" spans="1:9">
      <c r="A66" s="105">
        <v>43642.775000000001</v>
      </c>
      <c r="B66" s="105" t="s">
        <v>8</v>
      </c>
      <c r="C66" s="105" t="s">
        <v>8</v>
      </c>
      <c r="D66" s="105">
        <v>43643.313888888901</v>
      </c>
      <c r="E66" s="106">
        <f t="shared" si="3"/>
        <v>13</v>
      </c>
      <c r="F66" s="106" t="str">
        <f>IF(OR(B66="x",B66="X",B66=""),"x",zaokrouhli((C66-B66)*24,0))</f>
        <v>x</v>
      </c>
      <c r="G66" s="126" t="str">
        <f>VLOOKUP(H66,oblasti!$G$4:$I$22,2,0)</f>
        <v>Zóna Střední Čechy</v>
      </c>
      <c r="H66" s="120" t="s">
        <v>30</v>
      </c>
      <c r="I66" s="112" t="s">
        <v>130</v>
      </c>
    </row>
    <row r="67" spans="1:9">
      <c r="A67" s="105">
        <v>43642.877083333296</v>
      </c>
      <c r="B67" s="105" t="s">
        <v>8</v>
      </c>
      <c r="C67" s="105" t="s">
        <v>8</v>
      </c>
      <c r="D67" s="105">
        <v>43643.407638888886</v>
      </c>
      <c r="E67" s="106">
        <f t="shared" si="3"/>
        <v>13</v>
      </c>
      <c r="F67" s="106" t="str">
        <f>IF(OR(B67="x",B67="X",B67=""),"x",zaokrouhli((C67-B67)*24,0))</f>
        <v>x</v>
      </c>
      <c r="G67" s="126" t="str">
        <f>VLOOKUP(H67,oblasti!$G$4:$I$22,2,0)</f>
        <v>Královéhradecký kraj</v>
      </c>
      <c r="H67" s="120" t="s">
        <v>56</v>
      </c>
      <c r="I67" s="112" t="s">
        <v>130</v>
      </c>
    </row>
    <row r="68" spans="1:9">
      <c r="A68" s="105">
        <v>43642.877083333333</v>
      </c>
      <c r="B68" s="105" t="s">
        <v>8</v>
      </c>
      <c r="C68" s="105" t="s">
        <v>8</v>
      </c>
      <c r="D68" s="105">
        <v>43643.356944444444</v>
      </c>
      <c r="E68" s="106">
        <f t="shared" si="3"/>
        <v>12</v>
      </c>
      <c r="F68" s="106" t="str">
        <f>IF(OR(B68="x",B68="X",B68=""),"x",zaokrouhli((C68-B68)*24,0))</f>
        <v>x</v>
      </c>
      <c r="G68" s="126" t="str">
        <f>VLOOKUP(H68,oblasti!$G$4:$I$22,2,0)</f>
        <v>Pardubický kraj</v>
      </c>
      <c r="H68" s="120" t="s">
        <v>58</v>
      </c>
      <c r="I68" s="112" t="s">
        <v>130</v>
      </c>
    </row>
    <row r="69" spans="1:9">
      <c r="A69" s="105">
        <v>43671.686111111114</v>
      </c>
      <c r="B69" s="105" t="s">
        <v>8</v>
      </c>
      <c r="C69" s="105" t="s">
        <v>8</v>
      </c>
      <c r="D69" s="105">
        <v>43672.781944444447</v>
      </c>
      <c r="E69" s="106">
        <f t="shared" si="3"/>
        <v>26</v>
      </c>
      <c r="F69" s="106" t="str">
        <f>IF(OR(B69="x",B69="X",B69=""),"x",zaokrouhli((C69-B69)*24,0))</f>
        <v>x</v>
      </c>
      <c r="G69" s="126" t="str">
        <f>VLOOKUP(H69,oblasti!$G$4:$I$22,2,0)</f>
        <v>Ústecký kraj</v>
      </c>
      <c r="H69" s="120" t="s">
        <v>35</v>
      </c>
      <c r="I69" s="112"/>
    </row>
    <row r="70" spans="1:9">
      <c r="A70" s="105">
        <v>44764.638888888891</v>
      </c>
      <c r="B70" s="105" t="s">
        <v>8</v>
      </c>
      <c r="C70" s="105" t="s">
        <v>8</v>
      </c>
      <c r="D70" s="105">
        <v>44765.678472222222</v>
      </c>
      <c r="E70" s="106">
        <f t="shared" si="3"/>
        <v>25</v>
      </c>
      <c r="F70" s="106" t="str">
        <f>IF(OR(B70="x",B70="X",B70=""),"x",zaokrouhli((C70-B70)*24,0))</f>
        <v>x</v>
      </c>
      <c r="G70" s="126" t="str">
        <f>VLOOKUP(H70,oblasti!$G$4:$I$22,2,0)</f>
        <v>Aglomerace O/K/F-M</v>
      </c>
      <c r="H70" s="120" t="s">
        <v>75</v>
      </c>
      <c r="I70" s="112" t="s">
        <v>133</v>
      </c>
    </row>
    <row r="71" spans="1:9">
      <c r="A71" s="105">
        <v>44778.631944444445</v>
      </c>
      <c r="B71" s="105" t="s">
        <v>8</v>
      </c>
      <c r="C71" s="105" t="s">
        <v>8</v>
      </c>
      <c r="D71" s="105">
        <v>44778.905555555553</v>
      </c>
      <c r="E71" s="106">
        <f t="shared" si="3"/>
        <v>7</v>
      </c>
      <c r="F71" s="106" t="str">
        <f>IF(OR(B71="x",B71="X",B71=""),"x",zaokrouhli((C71-B71)*24,0))</f>
        <v>x</v>
      </c>
      <c r="G71" s="126" t="str">
        <f>VLOOKUP(H71,oblasti!$G$4:$I$22,2,0)</f>
        <v>Aglomerace Praha</v>
      </c>
      <c r="H71" s="120" t="s">
        <v>33</v>
      </c>
      <c r="I71" s="112" t="s">
        <v>132</v>
      </c>
    </row>
    <row r="72" spans="1:9">
      <c r="A72" s="105">
        <v>44778.631944444445</v>
      </c>
      <c r="B72" s="105" t="s">
        <v>8</v>
      </c>
      <c r="C72" s="105" t="s">
        <v>8</v>
      </c>
      <c r="D72" s="105">
        <v>44778.905555555553</v>
      </c>
      <c r="E72" s="106">
        <f t="shared" si="3"/>
        <v>7</v>
      </c>
      <c r="F72" s="106" t="str">
        <f>IF(OR(B72="x",B72="X",B72=""),"x",zaokrouhli((C72-B72)*24,0))</f>
        <v>x</v>
      </c>
      <c r="G72" s="126" t="str">
        <f>VLOOKUP(H72,oblasti!$G$4:$I$22,2,0)</f>
        <v>Zóna Střední Čechy</v>
      </c>
      <c r="H72" s="120" t="s">
        <v>30</v>
      </c>
      <c r="I72" s="112" t="s">
        <v>132</v>
      </c>
    </row>
    <row r="73" spans="1:9">
      <c r="A73" s="105">
        <v>44778.631944444445</v>
      </c>
      <c r="B73" s="105" t="s">
        <v>8</v>
      </c>
      <c r="C73" s="105" t="s">
        <v>8</v>
      </c>
      <c r="D73" s="105">
        <v>44778.905555555553</v>
      </c>
      <c r="E73" s="106">
        <f t="shared" si="3"/>
        <v>7</v>
      </c>
      <c r="F73" s="106" t="str">
        <f>IF(OR(B73="x",B73="X",B73=""),"x",zaokrouhli((C73-B73)*24,0))</f>
        <v>x</v>
      </c>
      <c r="G73" s="126" t="str">
        <f>VLOOKUP(H73,oblasti!$G$4:$I$22,2,0)</f>
        <v>Liberecký kraj</v>
      </c>
      <c r="H73" s="120" t="s">
        <v>60</v>
      </c>
      <c r="I73" s="112" t="s">
        <v>132</v>
      </c>
    </row>
    <row r="74" spans="1:9">
      <c r="A74" s="105">
        <v>44778.631944444445</v>
      </c>
      <c r="B74" s="105" t="s">
        <v>8</v>
      </c>
      <c r="C74" s="105" t="s">
        <v>8</v>
      </c>
      <c r="D74" s="105">
        <v>44778.905555555553</v>
      </c>
      <c r="E74" s="106">
        <f t="shared" si="3"/>
        <v>7</v>
      </c>
      <c r="F74" s="106" t="str">
        <f>IF(OR(B74="x",B74="X",B74=""),"x",zaokrouhli((C74-B74)*24,0))</f>
        <v>x</v>
      </c>
      <c r="G74" s="126" t="str">
        <f>VLOOKUP(H74,oblasti!$G$4:$I$22,2,0)</f>
        <v>Ústecký kraj</v>
      </c>
      <c r="H74" s="120" t="s">
        <v>35</v>
      </c>
      <c r="I74" s="112" t="s">
        <v>132</v>
      </c>
    </row>
    <row r="75" spans="1:9">
      <c r="A75" s="105">
        <v>45181.677777777775</v>
      </c>
      <c r="B75" s="105" t="s">
        <v>8</v>
      </c>
      <c r="C75" s="105" t="s">
        <v>8</v>
      </c>
      <c r="D75" s="105">
        <v>45182.332638888889</v>
      </c>
      <c r="E75" s="106">
        <f t="shared" si="3"/>
        <v>16</v>
      </c>
      <c r="F75" s="106" t="str">
        <f>IF(OR(B75="x",B75="X",B75=""),"x",zaokrouhli((C75-B75)*24,0))</f>
        <v>x</v>
      </c>
      <c r="G75" s="126" t="str">
        <f>VLOOKUP(H75,oblasti!$G$4:$I$22,2,0)</f>
        <v>Ústecký kraj</v>
      </c>
      <c r="H75" s="120" t="s">
        <v>35</v>
      </c>
      <c r="I75" s="112"/>
    </row>
    <row r="76" spans="1:9">
      <c r="A76" s="105">
        <v>45504.745833333334</v>
      </c>
      <c r="B76" s="105" t="s">
        <v>8</v>
      </c>
      <c r="C76" s="105" t="s">
        <v>8</v>
      </c>
      <c r="D76" s="105">
        <v>45504.964583333334</v>
      </c>
      <c r="E76" s="106">
        <f t="shared" si="3"/>
        <v>5</v>
      </c>
      <c r="F76" s="106" t="str">
        <f>IF(OR(B76="x",B76="X",B76=""),"x",zaokrouhli((C76-B76)*24,0))</f>
        <v>x</v>
      </c>
      <c r="G76" s="126" t="str">
        <f>VLOOKUP(H76,oblasti!$G$4:$I$22,2,0)</f>
        <v>Aglomerace Praha</v>
      </c>
      <c r="H76" s="120" t="s">
        <v>33</v>
      </c>
      <c r="I76" s="112"/>
    </row>
    <row r="77" spans="1:9">
      <c r="A77" s="105">
        <v>45504.745833333334</v>
      </c>
      <c r="B77" s="105" t="s">
        <v>8</v>
      </c>
      <c r="C77" s="105" t="s">
        <v>8</v>
      </c>
      <c r="D77" s="105">
        <v>45504.964583333334</v>
      </c>
      <c r="E77" s="106">
        <f t="shared" si="3"/>
        <v>5</v>
      </c>
      <c r="F77" s="106" t="str">
        <f>IF(OR(B77="x",B77="X",B77=""),"x",zaokrouhli((C77-B77)*24,0))</f>
        <v>x</v>
      </c>
      <c r="G77" s="126" t="str">
        <f>VLOOKUP(H77,oblasti!$G$4:$I$22,2,0)</f>
        <v>Zóna Střední Čechy</v>
      </c>
      <c r="H77" s="120" t="s">
        <v>30</v>
      </c>
      <c r="I77" s="112"/>
    </row>
    <row r="78" spans="1:9">
      <c r="A78" s="105">
        <v>45504.762499999997</v>
      </c>
      <c r="B78" s="105" t="s">
        <v>8</v>
      </c>
      <c r="C78" s="105" t="s">
        <v>8</v>
      </c>
      <c r="D78" s="105">
        <v>45504.964583333334</v>
      </c>
      <c r="E78" s="106">
        <f t="shared" si="3"/>
        <v>5</v>
      </c>
      <c r="F78" s="106" t="str">
        <f>IF(OR(B78="x",B78="X",B78=""),"x",zaokrouhli((C78-B78)*24,0))</f>
        <v>x</v>
      </c>
      <c r="G78" s="126" t="str">
        <f>VLOOKUP(H78,oblasti!$G$4:$I$22,2,0)</f>
        <v>Ústecký kraj</v>
      </c>
      <c r="H78" s="120" t="s">
        <v>35</v>
      </c>
      <c r="I78" s="112"/>
    </row>
    <row r="79" spans="1:9">
      <c r="A79" s="105">
        <v>45882.634722222225</v>
      </c>
      <c r="B79" s="105" t="s">
        <v>8</v>
      </c>
      <c r="C79" s="105" t="s">
        <v>8</v>
      </c>
      <c r="D79" s="105">
        <v>45884.913194444445</v>
      </c>
      <c r="E79" s="106">
        <f t="shared" si="3"/>
        <v>55</v>
      </c>
      <c r="F79" s="106" t="str">
        <f>IF(OR(B79="x",B79="X",B79=""),"x",zaokrouhli((C79-B79)*24,0))</f>
        <v>x</v>
      </c>
      <c r="G79" s="126" t="str">
        <f>VLOOKUP(H79,oblasti!$G$4:$I$22,2,0)</f>
        <v>Aglomerace Praha</v>
      </c>
      <c r="H79" s="120" t="s">
        <v>33</v>
      </c>
      <c r="I79" s="112"/>
    </row>
    <row r="80" spans="1:9">
      <c r="A80" s="105">
        <v>45882.634722222225</v>
      </c>
      <c r="B80" s="105" t="s">
        <v>8</v>
      </c>
      <c r="C80" s="105" t="s">
        <v>8</v>
      </c>
      <c r="D80" s="105">
        <v>45884.913194444445</v>
      </c>
      <c r="E80" s="106">
        <f t="shared" si="3"/>
        <v>55</v>
      </c>
      <c r="F80" s="106" t="str">
        <f>IF(OR(B80="x",B80="X",B80=""),"x",zaokrouhli((C80-B80)*24,0))</f>
        <v>x</v>
      </c>
      <c r="G80" s="126" t="str">
        <f>VLOOKUP(H80,oblasti!$G$4:$I$22,2,0)</f>
        <v>Zóna Střední Čechy</v>
      </c>
      <c r="H80" s="120" t="s">
        <v>30</v>
      </c>
      <c r="I80" s="112"/>
    </row>
    <row r="81" spans="1:9">
      <c r="A81" s="105">
        <v>45883.597222222219</v>
      </c>
      <c r="B81" s="105" t="s">
        <v>8</v>
      </c>
      <c r="C81" s="105" t="s">
        <v>8</v>
      </c>
      <c r="D81" s="105">
        <v>45884.936111111114</v>
      </c>
      <c r="E81" s="106">
        <f t="shared" si="3"/>
        <v>32</v>
      </c>
      <c r="F81" s="106" t="str">
        <f>IF(OR(B81="x",B81="X",B81=""),"x",zaokrouhli((C81-B81)*24,0))</f>
        <v>x</v>
      </c>
      <c r="G81" s="126" t="str">
        <f>VLOOKUP(H81,oblasti!$G$4:$I$22,2,0)</f>
        <v>Ústecký kraj</v>
      </c>
      <c r="H81" s="120" t="s">
        <v>35</v>
      </c>
      <c r="I81" s="112"/>
    </row>
    <row r="82" spans="1:9">
      <c r="A82" s="105"/>
      <c r="B82" s="105"/>
      <c r="C82" s="105"/>
      <c r="D82" s="105"/>
      <c r="E82" s="106">
        <f t="shared" si="3"/>
        <v>0</v>
      </c>
      <c r="F82" s="106" t="str">
        <f>IF(OR(B82="x",B82="X",B82=""),"x",zaokrouhli((C82-B82)*24,0))</f>
        <v>x</v>
      </c>
      <c r="G82" s="126" t="e">
        <f>VLOOKUP(H82,oblasti!$G$4:$I$22,2,0)</f>
        <v>#N/A</v>
      </c>
      <c r="I82" s="112"/>
    </row>
    <row r="83" spans="1:9">
      <c r="A83" s="105"/>
      <c r="B83" s="105"/>
      <c r="C83" s="105"/>
      <c r="D83" s="105"/>
      <c r="E83" s="106">
        <f t="shared" si="3"/>
        <v>0</v>
      </c>
      <c r="F83" s="106" t="str">
        <f>IF(OR(B83="x",B83="X",B83=""),"x",zaokrouhli((C83-B83)*24,0))</f>
        <v>x</v>
      </c>
      <c r="G83" s="126" t="e">
        <f>VLOOKUP(H83,oblasti!$G$4:$I$22,2,0)</f>
        <v>#N/A</v>
      </c>
    </row>
    <row r="84" spans="1:9">
      <c r="A84" s="105"/>
      <c r="B84" s="105"/>
      <c r="C84" s="105"/>
      <c r="D84" s="105"/>
      <c r="E84" s="106">
        <f t="shared" ref="E84:E147" si="4">ROUND((D84-A84)*24,0)</f>
        <v>0</v>
      </c>
      <c r="F84" s="106" t="str">
        <f>IF(OR(B84="x",B84="X",B84=""),"x",zaokrouhli((C84-B84)*24,0))</f>
        <v>x</v>
      </c>
      <c r="G84" s="126" t="e">
        <f>VLOOKUP(H84,oblasti!$G$4:$I$22,2,0)</f>
        <v>#N/A</v>
      </c>
    </row>
    <row r="85" spans="1:9">
      <c r="A85" s="105"/>
      <c r="B85" s="105"/>
      <c r="C85" s="105"/>
      <c r="D85" s="105"/>
      <c r="E85" s="106">
        <f t="shared" si="4"/>
        <v>0</v>
      </c>
      <c r="F85" s="106" t="str">
        <f>IF(OR(B85="x",B85="X",B85=""),"x",zaokrouhli((C85-B85)*24,0))</f>
        <v>x</v>
      </c>
      <c r="G85" s="126" t="e">
        <f>VLOOKUP(H85,oblasti!$G$4:$I$22,2,0)</f>
        <v>#N/A</v>
      </c>
    </row>
    <row r="86" spans="1:9">
      <c r="A86" s="105"/>
      <c r="B86" s="105"/>
      <c r="C86" s="105"/>
      <c r="D86" s="105"/>
      <c r="E86" s="106">
        <f t="shared" si="4"/>
        <v>0</v>
      </c>
      <c r="F86" s="106" t="str">
        <f>IF(OR(B86="x",B86="X",B86=""),"x",zaokrouhli((C86-B86)*24,0))</f>
        <v>x</v>
      </c>
      <c r="G86" s="126" t="e">
        <f>VLOOKUP(H86,oblasti!$G$4:$I$22,2,0)</f>
        <v>#N/A</v>
      </c>
    </row>
    <row r="87" spans="1:9">
      <c r="A87" s="105"/>
      <c r="B87" s="105"/>
      <c r="C87" s="105"/>
      <c r="D87" s="105"/>
      <c r="E87" s="106">
        <f t="shared" si="4"/>
        <v>0</v>
      </c>
      <c r="F87" s="106" t="str">
        <f>IF(OR(B87="x",B87="X",B87=""),"x",zaokrouhli((C87-B87)*24,0))</f>
        <v>x</v>
      </c>
      <c r="G87" s="126" t="e">
        <f>VLOOKUP(H87,oblasti!$G$4:$I$22,2,0)</f>
        <v>#N/A</v>
      </c>
    </row>
    <row r="88" spans="1:9">
      <c r="A88" s="105"/>
      <c r="B88" s="105"/>
      <c r="C88" s="105"/>
      <c r="D88" s="105"/>
      <c r="E88" s="106">
        <f t="shared" si="4"/>
        <v>0</v>
      </c>
      <c r="F88" s="106" t="str">
        <f>IF(OR(B88="x",B88="X",B88=""),"x",zaokrouhli((C88-B88)*24,0))</f>
        <v>x</v>
      </c>
      <c r="G88" s="126" t="e">
        <f>VLOOKUP(H88,oblasti!$G$4:$I$22,2,0)</f>
        <v>#N/A</v>
      </c>
    </row>
    <row r="89" spans="1:9">
      <c r="A89" s="105"/>
      <c r="B89" s="105"/>
      <c r="C89" s="105"/>
      <c r="D89" s="105"/>
      <c r="E89" s="106">
        <f t="shared" si="4"/>
        <v>0</v>
      </c>
      <c r="F89" s="106" t="str">
        <f>IF(OR(B89="x",B89="X",B89=""),"x",zaokrouhli((C89-B89)*24,0))</f>
        <v>x</v>
      </c>
      <c r="G89" s="126" t="e">
        <f>VLOOKUP(H89,oblasti!$G$4:$I$22,2,0)</f>
        <v>#N/A</v>
      </c>
    </row>
    <row r="90" spans="1:9">
      <c r="A90" s="105"/>
      <c r="B90" s="105"/>
      <c r="C90" s="105"/>
      <c r="D90" s="105"/>
      <c r="E90" s="106">
        <f t="shared" si="4"/>
        <v>0</v>
      </c>
      <c r="F90" s="106" t="str">
        <f>IF(OR(B90="x",B90="X",B90=""),"x",zaokrouhli((C90-B90)*24,0))</f>
        <v>x</v>
      </c>
      <c r="G90" s="126" t="e">
        <f>VLOOKUP(H90,oblasti!$G$4:$I$22,2,0)</f>
        <v>#N/A</v>
      </c>
    </row>
    <row r="91" spans="1:9">
      <c r="A91" s="105"/>
      <c r="B91" s="105"/>
      <c r="C91" s="105"/>
      <c r="D91" s="105"/>
      <c r="E91" s="106">
        <f t="shared" si="4"/>
        <v>0</v>
      </c>
      <c r="F91" s="106" t="str">
        <f>IF(OR(B91="x",B91="X",B91=""),"x",zaokrouhli((C91-B91)*24,0))</f>
        <v>x</v>
      </c>
      <c r="G91" s="126" t="e">
        <f>VLOOKUP(H91,oblasti!$G$4:$I$22,2,0)</f>
        <v>#N/A</v>
      </c>
    </row>
    <row r="92" spans="1:9">
      <c r="A92" s="105"/>
      <c r="B92" s="105"/>
      <c r="C92" s="105"/>
      <c r="D92" s="105"/>
      <c r="E92" s="106">
        <f t="shared" si="4"/>
        <v>0</v>
      </c>
      <c r="F92" s="106" t="str">
        <f>IF(OR(B92="x",B92="X",B92=""),"x",zaokrouhli((C92-B92)*24,0))</f>
        <v>x</v>
      </c>
      <c r="G92" s="126" t="e">
        <f>VLOOKUP(H92,oblasti!$G$4:$I$22,2,0)</f>
        <v>#N/A</v>
      </c>
    </row>
    <row r="93" spans="1:9">
      <c r="A93" s="105"/>
      <c r="B93" s="105"/>
      <c r="C93" s="105"/>
      <c r="D93" s="105"/>
      <c r="E93" s="106">
        <f t="shared" si="4"/>
        <v>0</v>
      </c>
      <c r="F93" s="106" t="str">
        <f>IF(OR(B93="x",B93="X",B93=""),"x",zaokrouhli((C93-B93)*24,0))</f>
        <v>x</v>
      </c>
      <c r="G93" s="126" t="e">
        <f>VLOOKUP(H93,oblasti!$G$4:$I$22,2,0)</f>
        <v>#N/A</v>
      </c>
    </row>
    <row r="94" spans="1:9">
      <c r="A94" s="105"/>
      <c r="B94" s="105"/>
      <c r="C94" s="105"/>
      <c r="D94" s="105"/>
      <c r="E94" s="106">
        <f t="shared" si="4"/>
        <v>0</v>
      </c>
      <c r="F94" s="106" t="str">
        <f>IF(OR(B94="x",B94="X",B94=""),"x",zaokrouhli((C94-B94)*24,0))</f>
        <v>x</v>
      </c>
      <c r="G94" s="126" t="e">
        <f>VLOOKUP(H94,oblasti!$G$4:$I$22,2,0)</f>
        <v>#N/A</v>
      </c>
    </row>
    <row r="95" spans="1:9">
      <c r="A95" s="105"/>
      <c r="B95" s="105"/>
      <c r="C95" s="105"/>
      <c r="D95" s="105"/>
      <c r="E95" s="106">
        <f t="shared" si="4"/>
        <v>0</v>
      </c>
      <c r="F95" s="106" t="str">
        <f>IF(OR(B95="x",B95="X",B95=""),"x",zaokrouhli((C95-B95)*24,0))</f>
        <v>x</v>
      </c>
      <c r="G95" s="126" t="e">
        <f>VLOOKUP(H95,oblasti!$G$4:$I$22,2,0)</f>
        <v>#N/A</v>
      </c>
    </row>
    <row r="96" spans="1:9">
      <c r="A96" s="105"/>
      <c r="B96" s="105"/>
      <c r="C96" s="105"/>
      <c r="D96" s="105"/>
      <c r="E96" s="106">
        <f t="shared" si="4"/>
        <v>0</v>
      </c>
      <c r="F96" s="106" t="str">
        <f>IF(OR(B96="x",B96="X",B96=""),"x",zaokrouhli((C96-B96)*24,0))</f>
        <v>x</v>
      </c>
      <c r="G96" s="126" t="e">
        <f>VLOOKUP(H96,oblasti!$G$4:$I$22,2,0)</f>
        <v>#N/A</v>
      </c>
    </row>
    <row r="97" spans="1:7">
      <c r="A97" s="105"/>
      <c r="B97" s="105"/>
      <c r="C97" s="105"/>
      <c r="D97" s="105"/>
      <c r="E97" s="106">
        <f t="shared" si="4"/>
        <v>0</v>
      </c>
      <c r="F97" s="106" t="str">
        <f>IF(OR(B97="x",B97="X",B97=""),"x",zaokrouhli((C97-B97)*24,0))</f>
        <v>x</v>
      </c>
      <c r="G97" s="126" t="e">
        <f>VLOOKUP(H97,oblasti!$G$4:$I$22,2,0)</f>
        <v>#N/A</v>
      </c>
    </row>
    <row r="98" spans="1:7">
      <c r="A98" s="105"/>
      <c r="B98" s="105"/>
      <c r="C98" s="105"/>
      <c r="D98" s="105"/>
      <c r="E98" s="106">
        <f t="shared" si="4"/>
        <v>0</v>
      </c>
      <c r="F98" s="106" t="str">
        <f>IF(OR(B98="x",B98="X",B98=""),"x",zaokrouhli((C98-B98)*24,0))</f>
        <v>x</v>
      </c>
      <c r="G98" s="126" t="e">
        <f>VLOOKUP(H98,oblasti!$G$4:$I$22,2,0)</f>
        <v>#N/A</v>
      </c>
    </row>
    <row r="99" spans="1:7">
      <c r="A99" s="105"/>
      <c r="B99" s="105"/>
      <c r="C99" s="105"/>
      <c r="D99" s="105"/>
      <c r="E99" s="106">
        <f t="shared" si="4"/>
        <v>0</v>
      </c>
      <c r="F99" s="106" t="str">
        <f>IF(OR(B99="x",B99="X",B99=""),"x",zaokrouhli((C99-B99)*24,0))</f>
        <v>x</v>
      </c>
      <c r="G99" s="126" t="e">
        <f>VLOOKUP(H99,oblasti!$G$4:$I$22,2,0)</f>
        <v>#N/A</v>
      </c>
    </row>
    <row r="100" spans="1:7">
      <c r="A100" s="105"/>
      <c r="B100" s="105"/>
      <c r="C100" s="105"/>
      <c r="D100" s="105"/>
      <c r="E100" s="106">
        <f t="shared" si="4"/>
        <v>0</v>
      </c>
      <c r="F100" s="106" t="str">
        <f>IF(OR(B100="x",B100="X",B100=""),"x",zaokrouhli((C100-B100)*24,0))</f>
        <v>x</v>
      </c>
      <c r="G100" s="126" t="e">
        <f>VLOOKUP(H100,oblasti!$G$4:$I$22,2,0)</f>
        <v>#N/A</v>
      </c>
    </row>
    <row r="101" spans="1:7">
      <c r="A101" s="105"/>
      <c r="B101" s="105"/>
      <c r="C101" s="105"/>
      <c r="D101" s="105"/>
      <c r="E101" s="106">
        <f t="shared" si="4"/>
        <v>0</v>
      </c>
      <c r="F101" s="106" t="str">
        <f>IF(OR(B101="x",B101="X",B101=""),"x",zaokrouhli((C101-B101)*24,0))</f>
        <v>x</v>
      </c>
      <c r="G101" s="126" t="e">
        <f>VLOOKUP(H101,oblasti!$G$4:$I$22,2,0)</f>
        <v>#N/A</v>
      </c>
    </row>
    <row r="102" spans="1:7">
      <c r="A102" s="105"/>
      <c r="B102" s="105"/>
      <c r="C102" s="105"/>
      <c r="D102" s="105"/>
      <c r="E102" s="106">
        <f t="shared" si="4"/>
        <v>0</v>
      </c>
      <c r="F102" s="106" t="str">
        <f>IF(OR(B102="x",B102="X",B102=""),"x",zaokrouhli((C102-B102)*24,0))</f>
        <v>x</v>
      </c>
      <c r="G102" s="126" t="e">
        <f>VLOOKUP(H102,oblasti!$G$4:$I$22,2,0)</f>
        <v>#N/A</v>
      </c>
    </row>
    <row r="103" spans="1:7">
      <c r="A103" s="105"/>
      <c r="B103" s="105"/>
      <c r="C103" s="105"/>
      <c r="D103" s="105"/>
      <c r="E103" s="106">
        <f t="shared" si="4"/>
        <v>0</v>
      </c>
      <c r="F103" s="106" t="str">
        <f>IF(OR(B103="x",B103="X",B103=""),"x",zaokrouhli((C103-B103)*24,0))</f>
        <v>x</v>
      </c>
      <c r="G103" s="126" t="e">
        <f>VLOOKUP(H103,oblasti!$G$4:$I$22,2,0)</f>
        <v>#N/A</v>
      </c>
    </row>
    <row r="104" spans="1:7">
      <c r="A104" s="105"/>
      <c r="B104" s="105"/>
      <c r="C104" s="105"/>
      <c r="D104" s="105"/>
      <c r="E104" s="106">
        <f t="shared" si="4"/>
        <v>0</v>
      </c>
      <c r="F104" s="106" t="str">
        <f>IF(OR(B104="x",B104="X",B104=""),"x",zaokrouhli((C104-B104)*24,0))</f>
        <v>x</v>
      </c>
      <c r="G104" s="126" t="e">
        <f>VLOOKUP(H104,oblasti!$G$4:$I$22,2,0)</f>
        <v>#N/A</v>
      </c>
    </row>
    <row r="105" spans="1:7">
      <c r="A105" s="105"/>
      <c r="B105" s="105"/>
      <c r="C105" s="105"/>
      <c r="D105" s="105"/>
      <c r="E105" s="106">
        <f t="shared" si="4"/>
        <v>0</v>
      </c>
      <c r="F105" s="106" t="str">
        <f>IF(OR(B105="x",B105="X",B105=""),"x",zaokrouhli((C105-B105)*24,0))</f>
        <v>x</v>
      </c>
      <c r="G105" s="126" t="e">
        <f>VLOOKUP(H105,oblasti!$G$4:$I$22,2,0)</f>
        <v>#N/A</v>
      </c>
    </row>
    <row r="106" spans="1:7">
      <c r="A106" s="105"/>
      <c r="B106" s="105"/>
      <c r="C106" s="105"/>
      <c r="D106" s="105"/>
      <c r="E106" s="106">
        <f t="shared" si="4"/>
        <v>0</v>
      </c>
      <c r="F106" s="106" t="str">
        <f>IF(OR(B106="x",B106="X",B106=""),"x",zaokrouhli((C106-B106)*24,0))</f>
        <v>x</v>
      </c>
      <c r="G106" s="126" t="e">
        <f>VLOOKUP(H106,oblasti!$G$4:$I$22,2,0)</f>
        <v>#N/A</v>
      </c>
    </row>
    <row r="107" spans="1:7">
      <c r="A107" s="105"/>
      <c r="B107" s="105"/>
      <c r="C107" s="105"/>
      <c r="D107" s="105"/>
      <c r="E107" s="106">
        <f t="shared" si="4"/>
        <v>0</v>
      </c>
      <c r="F107" s="106" t="str">
        <f>IF(OR(B107="x",B107="X",B107=""),"x",zaokrouhli((C107-B107)*24,0))</f>
        <v>x</v>
      </c>
      <c r="G107" s="126" t="e">
        <f>VLOOKUP(H107,oblasti!$G$4:$I$22,2,0)</f>
        <v>#N/A</v>
      </c>
    </row>
    <row r="108" spans="1:7">
      <c r="A108" s="105"/>
      <c r="B108" s="105"/>
      <c r="C108" s="105"/>
      <c r="D108" s="105"/>
      <c r="E108" s="106">
        <f t="shared" si="4"/>
        <v>0</v>
      </c>
      <c r="F108" s="106" t="str">
        <f>IF(OR(B108="x",B108="X",B108=""),"x",zaokrouhli((C108-B108)*24,0))</f>
        <v>x</v>
      </c>
      <c r="G108" s="126" t="e">
        <f>VLOOKUP(H108,oblasti!$G$4:$I$22,2,0)</f>
        <v>#N/A</v>
      </c>
    </row>
    <row r="109" spans="1:7">
      <c r="A109" s="105"/>
      <c r="B109" s="105"/>
      <c r="C109" s="105"/>
      <c r="D109" s="105"/>
      <c r="E109" s="106">
        <f t="shared" si="4"/>
        <v>0</v>
      </c>
      <c r="F109" s="106" t="str">
        <f>IF(OR(B109="x",B109="X",B109=""),"x",zaokrouhli((C109-B109)*24,0))</f>
        <v>x</v>
      </c>
      <c r="G109" s="126" t="e">
        <f>VLOOKUP(H109,oblasti!$G$4:$I$22,2,0)</f>
        <v>#N/A</v>
      </c>
    </row>
    <row r="110" spans="1:7">
      <c r="A110" s="105"/>
      <c r="B110" s="105"/>
      <c r="C110" s="105"/>
      <c r="D110" s="105"/>
      <c r="E110" s="106">
        <f t="shared" si="4"/>
        <v>0</v>
      </c>
      <c r="F110" s="106" t="str">
        <f>IF(OR(B110="x",B110="X",B110=""),"x",zaokrouhli((C110-B110)*24,0))</f>
        <v>x</v>
      </c>
      <c r="G110" s="126" t="e">
        <f>VLOOKUP(H110,oblasti!$G$4:$I$22,2,0)</f>
        <v>#N/A</v>
      </c>
    </row>
    <row r="111" spans="1:7">
      <c r="A111" s="105"/>
      <c r="B111" s="105"/>
      <c r="C111" s="105"/>
      <c r="D111" s="105"/>
      <c r="E111" s="106">
        <f t="shared" si="4"/>
        <v>0</v>
      </c>
      <c r="F111" s="106" t="str">
        <f>IF(OR(B111="x",B111="X",B111=""),"x",zaokrouhli((C111-B111)*24,0))</f>
        <v>x</v>
      </c>
      <c r="G111" s="126" t="e">
        <f>VLOOKUP(H111,oblasti!$G$4:$I$22,2,0)</f>
        <v>#N/A</v>
      </c>
    </row>
    <row r="112" spans="1:7">
      <c r="A112" s="105"/>
      <c r="B112" s="105"/>
      <c r="C112" s="105"/>
      <c r="D112" s="105"/>
      <c r="E112" s="106">
        <f t="shared" si="4"/>
        <v>0</v>
      </c>
      <c r="F112" s="106" t="str">
        <f>IF(OR(B112="x",B112="X",B112=""),"x",zaokrouhli((C112-B112)*24,0))</f>
        <v>x</v>
      </c>
      <c r="G112" s="126" t="e">
        <f>VLOOKUP(H112,oblasti!$G$4:$I$22,2,0)</f>
        <v>#N/A</v>
      </c>
    </row>
    <row r="113" spans="1:7">
      <c r="A113" s="105"/>
      <c r="B113" s="105"/>
      <c r="C113" s="105"/>
      <c r="D113" s="105"/>
      <c r="E113" s="106">
        <f t="shared" si="4"/>
        <v>0</v>
      </c>
      <c r="F113" s="106" t="str">
        <f>IF(OR(B113="x",B113="X",B113=""),"x",zaokrouhli((C113-B113)*24,0))</f>
        <v>x</v>
      </c>
      <c r="G113" s="126" t="e">
        <f>VLOOKUP(H113,oblasti!$G$4:$I$22,2,0)</f>
        <v>#N/A</v>
      </c>
    </row>
    <row r="114" spans="1:7">
      <c r="A114" s="105"/>
      <c r="B114" s="105"/>
      <c r="C114" s="105"/>
      <c r="D114" s="105"/>
      <c r="E114" s="106">
        <f t="shared" si="4"/>
        <v>0</v>
      </c>
      <c r="F114" s="106" t="str">
        <f>IF(OR(B114="x",B114="X",B114=""),"x",zaokrouhli((C114-B114)*24,0))</f>
        <v>x</v>
      </c>
      <c r="G114" s="126" t="e">
        <f>VLOOKUP(H114,oblasti!$G$4:$I$22,2,0)</f>
        <v>#N/A</v>
      </c>
    </row>
    <row r="115" spans="1:7">
      <c r="A115" s="105"/>
      <c r="B115" s="105"/>
      <c r="C115" s="105"/>
      <c r="D115" s="105"/>
      <c r="E115" s="106">
        <f t="shared" si="4"/>
        <v>0</v>
      </c>
      <c r="F115" s="106" t="str">
        <f>IF(OR(B115="x",B115="X",B115=""),"x",zaokrouhli((C115-B115)*24,0))</f>
        <v>x</v>
      </c>
      <c r="G115" s="126" t="e">
        <f>VLOOKUP(H115,oblasti!$G$4:$I$22,2,0)</f>
        <v>#N/A</v>
      </c>
    </row>
    <row r="116" spans="1:7">
      <c r="A116" s="105"/>
      <c r="B116" s="105"/>
      <c r="C116" s="105"/>
      <c r="D116" s="105"/>
      <c r="E116" s="106">
        <f t="shared" si="4"/>
        <v>0</v>
      </c>
      <c r="F116" s="106" t="str">
        <f>IF(OR(B116="x",B116="X",B116=""),"x",zaokrouhli((C116-B116)*24,0))</f>
        <v>x</v>
      </c>
      <c r="G116" s="126" t="e">
        <f>VLOOKUP(H116,oblasti!$G$4:$I$22,2,0)</f>
        <v>#N/A</v>
      </c>
    </row>
    <row r="117" spans="1:7">
      <c r="A117" s="105"/>
      <c r="B117" s="105"/>
      <c r="C117" s="105"/>
      <c r="D117" s="105"/>
      <c r="E117" s="106">
        <f t="shared" si="4"/>
        <v>0</v>
      </c>
      <c r="F117" s="106" t="str">
        <f>IF(OR(B117="x",B117="X",B117=""),"x",zaokrouhli((C117-B117)*24,0))</f>
        <v>x</v>
      </c>
      <c r="G117" s="126" t="e">
        <f>VLOOKUP(H117,oblasti!$G$4:$I$22,2,0)</f>
        <v>#N/A</v>
      </c>
    </row>
    <row r="118" spans="1:7">
      <c r="A118" s="105"/>
      <c r="B118" s="105"/>
      <c r="C118" s="105"/>
      <c r="D118" s="105"/>
      <c r="E118" s="106">
        <f t="shared" si="4"/>
        <v>0</v>
      </c>
      <c r="F118" s="106" t="str">
        <f>IF(OR(B118="x",B118="X",B118=""),"x",zaokrouhli((C118-B118)*24,0))</f>
        <v>x</v>
      </c>
      <c r="G118" s="126" t="e">
        <f>VLOOKUP(H118,oblasti!$G$4:$I$22,2,0)</f>
        <v>#N/A</v>
      </c>
    </row>
    <row r="119" spans="1:7">
      <c r="A119" s="105"/>
      <c r="B119" s="105"/>
      <c r="C119" s="105"/>
      <c r="D119" s="105"/>
      <c r="E119" s="106">
        <f t="shared" si="4"/>
        <v>0</v>
      </c>
      <c r="F119" s="106" t="str">
        <f>IF(OR(B119="x",B119="X",B119=""),"x",zaokrouhli((C119-B119)*24,0))</f>
        <v>x</v>
      </c>
      <c r="G119" s="126" t="e">
        <f>VLOOKUP(H119,oblasti!$G$4:$I$22,2,0)</f>
        <v>#N/A</v>
      </c>
    </row>
    <row r="120" spans="1:7">
      <c r="A120" s="105"/>
      <c r="B120" s="105"/>
      <c r="C120" s="105"/>
      <c r="D120" s="105"/>
      <c r="E120" s="106">
        <f t="shared" si="4"/>
        <v>0</v>
      </c>
      <c r="F120" s="106" t="str">
        <f>IF(OR(B120="x",B120="X",B120=""),"x",zaokrouhli((C120-B120)*24,0))</f>
        <v>x</v>
      </c>
      <c r="G120" s="126" t="e">
        <f>VLOOKUP(H120,oblasti!$G$4:$I$22,2,0)</f>
        <v>#N/A</v>
      </c>
    </row>
    <row r="121" spans="1:7">
      <c r="A121" s="105"/>
      <c r="B121" s="105"/>
      <c r="C121" s="105"/>
      <c r="D121" s="105"/>
      <c r="E121" s="106">
        <f t="shared" si="4"/>
        <v>0</v>
      </c>
      <c r="F121" s="106" t="str">
        <f>IF(OR(B121="x",B121="X",B121=""),"x",zaokrouhli((C121-B121)*24,0))</f>
        <v>x</v>
      </c>
      <c r="G121" s="126" t="e">
        <f>VLOOKUP(H121,oblasti!$G$4:$I$22,2,0)</f>
        <v>#N/A</v>
      </c>
    </row>
    <row r="122" spans="1:7">
      <c r="A122" s="105"/>
      <c r="B122" s="105"/>
      <c r="C122" s="105"/>
      <c r="D122" s="105"/>
      <c r="E122" s="106">
        <f t="shared" si="4"/>
        <v>0</v>
      </c>
      <c r="F122" s="106" t="str">
        <f>IF(OR(B122="x",B122="X",B122=""),"x",zaokrouhli((C122-B122)*24,0))</f>
        <v>x</v>
      </c>
      <c r="G122" s="126" t="e">
        <f>VLOOKUP(H122,oblasti!$G$4:$I$22,2,0)</f>
        <v>#N/A</v>
      </c>
    </row>
    <row r="123" spans="1:7">
      <c r="A123" s="105"/>
      <c r="B123" s="105"/>
      <c r="C123" s="105"/>
      <c r="D123" s="105"/>
      <c r="E123" s="106">
        <f t="shared" si="4"/>
        <v>0</v>
      </c>
      <c r="F123" s="106" t="str">
        <f>IF(OR(B123="x",B123="X",B123=""),"x",zaokrouhli((C123-B123)*24,0))</f>
        <v>x</v>
      </c>
      <c r="G123" s="126" t="e">
        <f>VLOOKUP(H123,oblasti!$G$4:$I$22,2,0)</f>
        <v>#N/A</v>
      </c>
    </row>
    <row r="124" spans="1:7">
      <c r="A124" s="105"/>
      <c r="B124" s="105"/>
      <c r="C124" s="105"/>
      <c r="D124" s="105"/>
      <c r="E124" s="106">
        <f t="shared" si="4"/>
        <v>0</v>
      </c>
      <c r="F124" s="106" t="str">
        <f>IF(OR(B124="x",B124="X",B124=""),"x",zaokrouhli((C124-B124)*24,0))</f>
        <v>x</v>
      </c>
      <c r="G124" s="126" t="e">
        <f>VLOOKUP(H124,oblasti!$G$4:$I$22,2,0)</f>
        <v>#N/A</v>
      </c>
    </row>
    <row r="125" spans="1:7">
      <c r="A125" s="105"/>
      <c r="B125" s="105"/>
      <c r="C125" s="105"/>
      <c r="D125" s="105"/>
      <c r="E125" s="106">
        <f t="shared" si="4"/>
        <v>0</v>
      </c>
      <c r="F125" s="106" t="str">
        <f>IF(OR(B125="x",B125="X",B125=""),"x",zaokrouhli((C125-B125)*24,0))</f>
        <v>x</v>
      </c>
      <c r="G125" s="126" t="e">
        <f>VLOOKUP(H125,oblasti!$G$4:$I$22,2,0)</f>
        <v>#N/A</v>
      </c>
    </row>
    <row r="126" spans="1:7">
      <c r="A126" s="105"/>
      <c r="B126" s="105"/>
      <c r="C126" s="105"/>
      <c r="D126" s="105"/>
      <c r="E126" s="106">
        <f t="shared" si="4"/>
        <v>0</v>
      </c>
      <c r="F126" s="106" t="str">
        <f>IF(OR(B126="x",B126="X",B126=""),"x",zaokrouhli((C126-B126)*24,0))</f>
        <v>x</v>
      </c>
      <c r="G126" s="126" t="e">
        <f>VLOOKUP(H126,oblasti!$G$4:$I$22,2,0)</f>
        <v>#N/A</v>
      </c>
    </row>
    <row r="127" spans="1:7">
      <c r="A127" s="105"/>
      <c r="B127" s="105"/>
      <c r="C127" s="105"/>
      <c r="D127" s="105"/>
      <c r="E127" s="106">
        <f t="shared" si="4"/>
        <v>0</v>
      </c>
      <c r="F127" s="106" t="str">
        <f>IF(OR(B127="x",B127="X",B127=""),"x",zaokrouhli((C127-B127)*24,0))</f>
        <v>x</v>
      </c>
      <c r="G127" s="126" t="e">
        <f>VLOOKUP(H127,oblasti!$G$4:$I$22,2,0)</f>
        <v>#N/A</v>
      </c>
    </row>
    <row r="128" spans="1:7">
      <c r="A128" s="105"/>
      <c r="B128" s="105"/>
      <c r="C128" s="105"/>
      <c r="D128" s="105"/>
      <c r="E128" s="106">
        <f t="shared" si="4"/>
        <v>0</v>
      </c>
      <c r="F128" s="106" t="str">
        <f>IF(OR(B128="x",B128="X",B128=""),"x",zaokrouhli((C128-B128)*24,0))</f>
        <v>x</v>
      </c>
      <c r="G128" s="126" t="e">
        <f>VLOOKUP(H128,oblasti!$G$4:$I$22,2,0)</f>
        <v>#N/A</v>
      </c>
    </row>
    <row r="129" spans="1:7">
      <c r="A129" s="105"/>
      <c r="B129" s="105"/>
      <c r="C129" s="105"/>
      <c r="D129" s="105"/>
      <c r="E129" s="106">
        <f t="shared" si="4"/>
        <v>0</v>
      </c>
      <c r="F129" s="106" t="str">
        <f>IF(OR(B129="x",B129="X",B129=""),"x",zaokrouhli((C129-B129)*24,0))</f>
        <v>x</v>
      </c>
      <c r="G129" s="126" t="e">
        <f>VLOOKUP(H129,oblasti!$G$4:$I$22,2,0)</f>
        <v>#N/A</v>
      </c>
    </row>
    <row r="130" spans="1:7">
      <c r="A130" s="105"/>
      <c r="B130" s="105"/>
      <c r="C130" s="105"/>
      <c r="D130" s="105"/>
      <c r="E130" s="106">
        <f t="shared" si="4"/>
        <v>0</v>
      </c>
      <c r="F130" s="106" t="str">
        <f>IF(OR(B130="x",B130="X",B130=""),"x",zaokrouhli((C130-B130)*24,0))</f>
        <v>x</v>
      </c>
      <c r="G130" s="126" t="e">
        <f>VLOOKUP(H130,oblasti!$G$4:$I$22,2,0)</f>
        <v>#N/A</v>
      </c>
    </row>
    <row r="131" spans="1:7">
      <c r="A131" s="105"/>
      <c r="B131" s="105"/>
      <c r="C131" s="105"/>
      <c r="D131" s="105"/>
      <c r="E131" s="106">
        <f t="shared" si="4"/>
        <v>0</v>
      </c>
      <c r="F131" s="106" t="str">
        <f>IF(OR(B131="x",B131="X",B131=""),"x",zaokrouhli((C131-B131)*24,0))</f>
        <v>x</v>
      </c>
      <c r="G131" s="126" t="e">
        <f>VLOOKUP(H131,oblasti!$G$4:$I$22,2,0)</f>
        <v>#N/A</v>
      </c>
    </row>
    <row r="132" spans="1:7">
      <c r="A132" s="105"/>
      <c r="B132" s="105"/>
      <c r="C132" s="105"/>
      <c r="D132" s="105"/>
      <c r="E132" s="106">
        <f t="shared" si="4"/>
        <v>0</v>
      </c>
      <c r="F132" s="106" t="str">
        <f>IF(OR(B132="x",B132="X",B132=""),"x",zaokrouhli((C132-B132)*24,0))</f>
        <v>x</v>
      </c>
      <c r="G132" s="126" t="e">
        <f>VLOOKUP(H132,oblasti!$G$4:$I$22,2,0)</f>
        <v>#N/A</v>
      </c>
    </row>
    <row r="133" spans="1:7">
      <c r="A133" s="105"/>
      <c r="B133" s="105"/>
      <c r="C133" s="105"/>
      <c r="D133" s="105"/>
      <c r="E133" s="106">
        <f t="shared" si="4"/>
        <v>0</v>
      </c>
      <c r="F133" s="106" t="str">
        <f>IF(OR(B133="x",B133="X",B133=""),"x",zaokrouhli((C133-B133)*24,0))</f>
        <v>x</v>
      </c>
      <c r="G133" s="126" t="e">
        <f>VLOOKUP(H133,oblasti!$G$4:$I$22,2,0)</f>
        <v>#N/A</v>
      </c>
    </row>
    <row r="134" spans="1:7">
      <c r="A134" s="105"/>
      <c r="B134" s="105"/>
      <c r="C134" s="105"/>
      <c r="D134" s="105"/>
      <c r="E134" s="106">
        <f t="shared" si="4"/>
        <v>0</v>
      </c>
      <c r="F134" s="106" t="str">
        <f>IF(OR(B134="x",B134="X",B134=""),"x",zaokrouhli((C134-B134)*24,0))</f>
        <v>x</v>
      </c>
      <c r="G134" s="126" t="e">
        <f>VLOOKUP(H134,oblasti!$G$4:$I$22,2,0)</f>
        <v>#N/A</v>
      </c>
    </row>
    <row r="135" spans="1:7">
      <c r="A135" s="105"/>
      <c r="B135" s="105"/>
      <c r="C135" s="105"/>
      <c r="D135" s="105"/>
      <c r="E135" s="106">
        <f t="shared" si="4"/>
        <v>0</v>
      </c>
      <c r="F135" s="106" t="str">
        <f>IF(OR(B135="x",B135="X",B135=""),"x",zaokrouhli((C135-B135)*24,0))</f>
        <v>x</v>
      </c>
      <c r="G135" s="126" t="e">
        <f>VLOOKUP(H135,oblasti!$G$4:$I$22,2,0)</f>
        <v>#N/A</v>
      </c>
    </row>
    <row r="136" spans="1:7">
      <c r="A136" s="105"/>
      <c r="B136" s="105"/>
      <c r="C136" s="105"/>
      <c r="D136" s="105"/>
      <c r="E136" s="106">
        <f t="shared" si="4"/>
        <v>0</v>
      </c>
      <c r="F136" s="106" t="str">
        <f>IF(OR(B136="x",B136="X",B136=""),"x",zaokrouhli((C136-B136)*24,0))</f>
        <v>x</v>
      </c>
      <c r="G136" s="126" t="e">
        <f>VLOOKUP(H136,oblasti!$G$4:$I$22,2,0)</f>
        <v>#N/A</v>
      </c>
    </row>
    <row r="137" spans="1:7">
      <c r="A137" s="105"/>
      <c r="B137" s="105"/>
      <c r="C137" s="105"/>
      <c r="D137" s="105"/>
      <c r="E137" s="106">
        <f t="shared" si="4"/>
        <v>0</v>
      </c>
      <c r="F137" s="106" t="str">
        <f>IF(OR(B137="x",B137="X",B137=""),"x",zaokrouhli((C137-B137)*24,0))</f>
        <v>x</v>
      </c>
      <c r="G137" s="126" t="e">
        <f>VLOOKUP(H137,oblasti!$G$4:$I$22,2,0)</f>
        <v>#N/A</v>
      </c>
    </row>
    <row r="138" spans="1:7">
      <c r="A138" s="105"/>
      <c r="B138" s="105"/>
      <c r="C138" s="105"/>
      <c r="D138" s="105"/>
      <c r="E138" s="106">
        <f t="shared" si="4"/>
        <v>0</v>
      </c>
      <c r="F138" s="106" t="str">
        <f>IF(OR(B138="x",B138="X",B138=""),"x",zaokrouhli((C138-B138)*24,0))</f>
        <v>x</v>
      </c>
      <c r="G138" s="126" t="e">
        <f>VLOOKUP(H138,oblasti!$G$4:$I$22,2,0)</f>
        <v>#N/A</v>
      </c>
    </row>
    <row r="139" spans="1:7">
      <c r="A139" s="105"/>
      <c r="B139" s="105"/>
      <c r="C139" s="105"/>
      <c r="D139" s="105"/>
      <c r="E139" s="106">
        <f t="shared" si="4"/>
        <v>0</v>
      </c>
      <c r="F139" s="106" t="str">
        <f>IF(OR(B139="x",B139="X",B139=""),"x",zaokrouhli((C139-B139)*24,0))</f>
        <v>x</v>
      </c>
      <c r="G139" s="126" t="e">
        <f>VLOOKUP(H139,oblasti!$G$4:$I$22,2,0)</f>
        <v>#N/A</v>
      </c>
    </row>
    <row r="140" spans="1:7">
      <c r="A140" s="105"/>
      <c r="B140" s="105"/>
      <c r="C140" s="105"/>
      <c r="D140" s="105"/>
      <c r="E140" s="106">
        <f t="shared" si="4"/>
        <v>0</v>
      </c>
      <c r="F140" s="106" t="str">
        <f>IF(OR(B140="x",B140="X",B140=""),"x",zaokrouhli((C140-B140)*24,0))</f>
        <v>x</v>
      </c>
      <c r="G140" s="126" t="e">
        <f>VLOOKUP(H140,oblasti!$G$4:$I$22,2,0)</f>
        <v>#N/A</v>
      </c>
    </row>
    <row r="141" spans="1:7">
      <c r="A141" s="105"/>
      <c r="B141" s="105"/>
      <c r="C141" s="105"/>
      <c r="D141" s="105"/>
      <c r="E141" s="106">
        <f t="shared" si="4"/>
        <v>0</v>
      </c>
      <c r="F141" s="106" t="str">
        <f>IF(OR(B141="x",B141="X",B141=""),"x",zaokrouhli((C141-B141)*24,0))</f>
        <v>x</v>
      </c>
      <c r="G141" s="126" t="e">
        <f>VLOOKUP(H141,oblasti!$G$4:$I$22,2,0)</f>
        <v>#N/A</v>
      </c>
    </row>
    <row r="142" spans="1:7">
      <c r="A142" s="105"/>
      <c r="B142" s="105"/>
      <c r="C142" s="105"/>
      <c r="D142" s="105"/>
      <c r="E142" s="106">
        <f t="shared" si="4"/>
        <v>0</v>
      </c>
      <c r="F142" s="106" t="str">
        <f>IF(OR(B142="x",B142="X",B142=""),"x",zaokrouhli((C142-B142)*24,0))</f>
        <v>x</v>
      </c>
      <c r="G142" s="126" t="e">
        <f>VLOOKUP(H142,oblasti!$G$4:$I$22,2,0)</f>
        <v>#N/A</v>
      </c>
    </row>
    <row r="143" spans="1:7">
      <c r="A143" s="105"/>
      <c r="B143" s="105"/>
      <c r="C143" s="105"/>
      <c r="D143" s="105"/>
      <c r="E143" s="106">
        <f t="shared" si="4"/>
        <v>0</v>
      </c>
      <c r="F143" s="106" t="str">
        <f>IF(OR(B143="x",B143="X",B143=""),"x",zaokrouhli((C143-B143)*24,0))</f>
        <v>x</v>
      </c>
      <c r="G143" s="126" t="e">
        <f>VLOOKUP(H143,oblasti!$G$4:$I$22,2,0)</f>
        <v>#N/A</v>
      </c>
    </row>
    <row r="144" spans="1:7">
      <c r="A144" s="105"/>
      <c r="B144" s="105"/>
      <c r="C144" s="105"/>
      <c r="D144" s="105"/>
      <c r="E144" s="106">
        <f t="shared" si="4"/>
        <v>0</v>
      </c>
      <c r="F144" s="106" t="str">
        <f>IF(OR(B144="x",B144="X",B144=""),"x",zaokrouhli((C144-B144)*24,0))</f>
        <v>x</v>
      </c>
      <c r="G144" s="126" t="e">
        <f>VLOOKUP(H144,oblasti!$G$4:$I$22,2,0)</f>
        <v>#N/A</v>
      </c>
    </row>
    <row r="145" spans="1:7">
      <c r="A145" s="105"/>
      <c r="B145" s="105"/>
      <c r="C145" s="105"/>
      <c r="D145" s="105"/>
      <c r="E145" s="106">
        <f t="shared" si="4"/>
        <v>0</v>
      </c>
      <c r="F145" s="106" t="str">
        <f>IF(OR(B145="x",B145="X",B145=""),"x",zaokrouhli((C145-B145)*24,0))</f>
        <v>x</v>
      </c>
      <c r="G145" s="126" t="e">
        <f>VLOOKUP(H145,oblasti!$G$4:$I$22,2,0)</f>
        <v>#N/A</v>
      </c>
    </row>
    <row r="146" spans="1:7">
      <c r="A146" s="105"/>
      <c r="B146" s="105"/>
      <c r="C146" s="105"/>
      <c r="D146" s="105"/>
      <c r="E146" s="106">
        <f t="shared" si="4"/>
        <v>0</v>
      </c>
      <c r="F146" s="106" t="str">
        <f>IF(OR(B146="x",B146="X",B146=""),"x",zaokrouhli((C146-B146)*24,0))</f>
        <v>x</v>
      </c>
      <c r="G146" s="126" t="e">
        <f>VLOOKUP(H146,oblasti!$G$4:$I$22,2,0)</f>
        <v>#N/A</v>
      </c>
    </row>
    <row r="147" spans="1:7">
      <c r="A147" s="105"/>
      <c r="B147" s="105"/>
      <c r="C147" s="105"/>
      <c r="D147" s="105"/>
      <c r="E147" s="106">
        <f t="shared" si="4"/>
        <v>0</v>
      </c>
      <c r="F147" s="106" t="str">
        <f>IF(OR(B147="x",B147="X",B147=""),"x",zaokrouhli((C147-B147)*24,0))</f>
        <v>x</v>
      </c>
      <c r="G147" s="126" t="e">
        <f>VLOOKUP(H147,oblasti!$G$4:$I$22,2,0)</f>
        <v>#N/A</v>
      </c>
    </row>
    <row r="148" spans="1:7">
      <c r="A148" s="105"/>
      <c r="B148" s="105"/>
      <c r="C148" s="105"/>
      <c r="D148" s="105"/>
      <c r="E148" s="106">
        <f t="shared" ref="E148:E211" si="5">ROUND((D148-A148)*24,0)</f>
        <v>0</v>
      </c>
      <c r="F148" s="106" t="str">
        <f>IF(OR(B148="x",B148="X",B148=""),"x",zaokrouhli((C148-B148)*24,0))</f>
        <v>x</v>
      </c>
      <c r="G148" s="126" t="e">
        <f>VLOOKUP(H148,oblasti!$G$4:$I$22,2,0)</f>
        <v>#N/A</v>
      </c>
    </row>
    <row r="149" spans="1:7">
      <c r="A149" s="105"/>
      <c r="B149" s="105"/>
      <c r="C149" s="105"/>
      <c r="D149" s="105"/>
      <c r="E149" s="106">
        <f t="shared" si="5"/>
        <v>0</v>
      </c>
      <c r="F149" s="106" t="str">
        <f>IF(OR(B149="x",B149="X",B149=""),"x",zaokrouhli((C149-B149)*24,0))</f>
        <v>x</v>
      </c>
      <c r="G149" s="126" t="e">
        <f>VLOOKUP(H149,oblasti!$G$4:$I$22,2,0)</f>
        <v>#N/A</v>
      </c>
    </row>
    <row r="150" spans="1:7">
      <c r="A150" s="105"/>
      <c r="B150" s="105"/>
      <c r="C150" s="105"/>
      <c r="D150" s="105"/>
      <c r="E150" s="106">
        <f t="shared" si="5"/>
        <v>0</v>
      </c>
      <c r="F150" s="106" t="str">
        <f>IF(OR(B150="x",B150="X",B150=""),"x",zaokrouhli((C150-B150)*24,0))</f>
        <v>x</v>
      </c>
      <c r="G150" s="126" t="e">
        <f>VLOOKUP(H150,oblasti!$G$4:$I$22,2,0)</f>
        <v>#N/A</v>
      </c>
    </row>
    <row r="151" spans="1:7">
      <c r="A151" s="105"/>
      <c r="B151" s="105"/>
      <c r="C151" s="105"/>
      <c r="D151" s="105"/>
      <c r="E151" s="106">
        <f t="shared" si="5"/>
        <v>0</v>
      </c>
      <c r="F151" s="106" t="str">
        <f>IF(OR(B151="x",B151="X",B151=""),"x",zaokrouhli((C151-B151)*24,0))</f>
        <v>x</v>
      </c>
      <c r="G151" s="126" t="e">
        <f>VLOOKUP(H151,oblasti!$G$4:$I$22,2,0)</f>
        <v>#N/A</v>
      </c>
    </row>
    <row r="152" spans="1:7">
      <c r="A152" s="105"/>
      <c r="B152" s="105"/>
      <c r="C152" s="105"/>
      <c r="D152" s="105"/>
      <c r="E152" s="106">
        <f t="shared" si="5"/>
        <v>0</v>
      </c>
      <c r="F152" s="106" t="str">
        <f>IF(OR(B152="x",B152="X",B152=""),"x",zaokrouhli((C152-B152)*24,0))</f>
        <v>x</v>
      </c>
      <c r="G152" s="126" t="e">
        <f>VLOOKUP(H152,oblasti!$G$4:$I$22,2,0)</f>
        <v>#N/A</v>
      </c>
    </row>
    <row r="153" spans="1:7">
      <c r="A153" s="105"/>
      <c r="B153" s="105"/>
      <c r="C153" s="105"/>
      <c r="D153" s="105"/>
      <c r="E153" s="106">
        <f t="shared" si="5"/>
        <v>0</v>
      </c>
      <c r="F153" s="106" t="str">
        <f>IF(OR(B153="x",B153="X",B153=""),"x",zaokrouhli((C153-B153)*24,0))</f>
        <v>x</v>
      </c>
      <c r="G153" s="126" t="e">
        <f>VLOOKUP(H153,oblasti!$G$4:$I$22,2,0)</f>
        <v>#N/A</v>
      </c>
    </row>
    <row r="154" spans="1:7">
      <c r="A154" s="105"/>
      <c r="B154" s="105"/>
      <c r="C154" s="105"/>
      <c r="D154" s="105"/>
      <c r="E154" s="106">
        <f t="shared" si="5"/>
        <v>0</v>
      </c>
      <c r="F154" s="106" t="str">
        <f>IF(OR(B154="x",B154="X",B154=""),"x",zaokrouhli((C154-B154)*24,0))</f>
        <v>x</v>
      </c>
      <c r="G154" s="126" t="e">
        <f>VLOOKUP(H154,oblasti!$G$4:$I$22,2,0)</f>
        <v>#N/A</v>
      </c>
    </row>
    <row r="155" spans="1:7">
      <c r="A155" s="105"/>
      <c r="B155" s="105"/>
      <c r="C155" s="105"/>
      <c r="D155" s="105"/>
      <c r="E155" s="106">
        <f t="shared" si="5"/>
        <v>0</v>
      </c>
      <c r="F155" s="106" t="str">
        <f>IF(OR(B155="x",B155="X",B155=""),"x",zaokrouhli((C155-B155)*24,0))</f>
        <v>x</v>
      </c>
      <c r="G155" s="126" t="e">
        <f>VLOOKUP(H155,oblasti!$G$4:$I$22,2,0)</f>
        <v>#N/A</v>
      </c>
    </row>
    <row r="156" spans="1:7">
      <c r="A156" s="105"/>
      <c r="B156" s="105"/>
      <c r="C156" s="105"/>
      <c r="D156" s="105"/>
      <c r="E156" s="106">
        <f t="shared" si="5"/>
        <v>0</v>
      </c>
      <c r="F156" s="106" t="str">
        <f>IF(OR(B156="x",B156="X",B156=""),"x",zaokrouhli((C156-B156)*24,0))</f>
        <v>x</v>
      </c>
      <c r="G156" s="126" t="e">
        <f>VLOOKUP(H156,oblasti!$G$4:$I$22,2,0)</f>
        <v>#N/A</v>
      </c>
    </row>
    <row r="157" spans="1:7">
      <c r="A157" s="105"/>
      <c r="B157" s="105"/>
      <c r="C157" s="105"/>
      <c r="D157" s="105"/>
      <c r="E157" s="106">
        <f t="shared" si="5"/>
        <v>0</v>
      </c>
      <c r="F157" s="106" t="str">
        <f>IF(OR(B157="x",B157="X",B157=""),"x",zaokrouhli((C157-B157)*24,0))</f>
        <v>x</v>
      </c>
      <c r="G157" s="126" t="e">
        <f>VLOOKUP(H157,oblasti!$G$4:$I$22,2,0)</f>
        <v>#N/A</v>
      </c>
    </row>
    <row r="158" spans="1:7">
      <c r="A158" s="105"/>
      <c r="B158" s="105"/>
      <c r="C158" s="105"/>
      <c r="D158" s="105"/>
      <c r="E158" s="106">
        <f t="shared" si="5"/>
        <v>0</v>
      </c>
      <c r="F158" s="106" t="str">
        <f>IF(OR(B158="x",B158="X",B158=""),"x",zaokrouhli((C158-B158)*24,0))</f>
        <v>x</v>
      </c>
      <c r="G158" s="126" t="e">
        <f>VLOOKUP(H158,oblasti!$G$4:$I$22,2,0)</f>
        <v>#N/A</v>
      </c>
    </row>
    <row r="159" spans="1:7">
      <c r="A159" s="105"/>
      <c r="B159" s="105"/>
      <c r="C159" s="105"/>
      <c r="D159" s="105"/>
      <c r="E159" s="106">
        <f t="shared" si="5"/>
        <v>0</v>
      </c>
      <c r="F159" s="106" t="str">
        <f>IF(OR(B159="x",B159="X",B159=""),"x",zaokrouhli((C159-B159)*24,0))</f>
        <v>x</v>
      </c>
      <c r="G159" s="126" t="e">
        <f>VLOOKUP(H159,oblasti!$G$4:$I$22,2,0)</f>
        <v>#N/A</v>
      </c>
    </row>
    <row r="160" spans="1:7">
      <c r="A160" s="105"/>
      <c r="B160" s="105"/>
      <c r="C160" s="105"/>
      <c r="D160" s="105"/>
      <c r="E160" s="106">
        <f t="shared" si="5"/>
        <v>0</v>
      </c>
      <c r="F160" s="106" t="str">
        <f>IF(OR(B160="x",B160="X",B160=""),"x",zaokrouhli((C160-B160)*24,0))</f>
        <v>x</v>
      </c>
      <c r="G160" s="126" t="e">
        <f>VLOOKUP(H160,oblasti!$G$4:$I$22,2,0)</f>
        <v>#N/A</v>
      </c>
    </row>
    <row r="161" spans="1:7">
      <c r="A161" s="105"/>
      <c r="B161" s="105"/>
      <c r="C161" s="105"/>
      <c r="D161" s="105"/>
      <c r="E161" s="106">
        <f t="shared" si="5"/>
        <v>0</v>
      </c>
      <c r="F161" s="106" t="str">
        <f>IF(OR(B161="x",B161="X",B161=""),"x",zaokrouhli((C161-B161)*24,0))</f>
        <v>x</v>
      </c>
      <c r="G161" s="126" t="e">
        <f>VLOOKUP(H161,oblasti!$G$4:$I$22,2,0)</f>
        <v>#N/A</v>
      </c>
    </row>
    <row r="162" spans="1:7">
      <c r="A162" s="105"/>
      <c r="B162" s="105"/>
      <c r="C162" s="105"/>
      <c r="D162" s="105"/>
      <c r="E162" s="106">
        <f t="shared" si="5"/>
        <v>0</v>
      </c>
      <c r="F162" s="106" t="str">
        <f>IF(OR(B162="x",B162="X",B162=""),"x",zaokrouhli((C162-B162)*24,0))</f>
        <v>x</v>
      </c>
      <c r="G162" s="126" t="e">
        <f>VLOOKUP(H162,oblasti!$G$4:$I$22,2,0)</f>
        <v>#N/A</v>
      </c>
    </row>
    <row r="163" spans="1:7">
      <c r="A163" s="105"/>
      <c r="B163" s="105"/>
      <c r="C163" s="105"/>
      <c r="D163" s="105"/>
      <c r="E163" s="106">
        <f t="shared" si="5"/>
        <v>0</v>
      </c>
      <c r="F163" s="106" t="str">
        <f>IF(OR(B163="x",B163="X",B163=""),"x",zaokrouhli((C163-B163)*24,0))</f>
        <v>x</v>
      </c>
      <c r="G163" s="126" t="e">
        <f>VLOOKUP(H163,oblasti!$G$4:$I$22,2,0)</f>
        <v>#N/A</v>
      </c>
    </row>
    <row r="164" spans="1:7">
      <c r="A164" s="105"/>
      <c r="B164" s="105"/>
      <c r="C164" s="105"/>
      <c r="D164" s="105"/>
      <c r="E164" s="106">
        <f t="shared" si="5"/>
        <v>0</v>
      </c>
      <c r="F164" s="106" t="str">
        <f>IF(OR(B164="x",B164="X",B164=""),"x",zaokrouhli((C164-B164)*24,0))</f>
        <v>x</v>
      </c>
      <c r="G164" s="126" t="e">
        <f>VLOOKUP(H164,oblasti!$G$4:$I$22,2,0)</f>
        <v>#N/A</v>
      </c>
    </row>
    <row r="165" spans="1:7">
      <c r="A165" s="105"/>
      <c r="B165" s="105"/>
      <c r="C165" s="105"/>
      <c r="D165" s="105"/>
      <c r="E165" s="106">
        <f t="shared" si="5"/>
        <v>0</v>
      </c>
      <c r="F165" s="106" t="str">
        <f>IF(OR(B165="x",B165="X",B165=""),"x",zaokrouhli((C165-B165)*24,0))</f>
        <v>x</v>
      </c>
      <c r="G165" s="126" t="e">
        <f>VLOOKUP(H165,oblasti!$G$4:$I$22,2,0)</f>
        <v>#N/A</v>
      </c>
    </row>
    <row r="166" spans="1:7">
      <c r="A166" s="105"/>
      <c r="B166" s="105"/>
      <c r="C166" s="105"/>
      <c r="D166" s="105"/>
      <c r="E166" s="106">
        <f t="shared" si="5"/>
        <v>0</v>
      </c>
      <c r="F166" s="106" t="str">
        <f>IF(OR(B166="x",B166="X",B166=""),"x",zaokrouhli((C166-B166)*24,0))</f>
        <v>x</v>
      </c>
      <c r="G166" s="126" t="e">
        <f>VLOOKUP(H166,oblasti!$G$4:$I$22,2,0)</f>
        <v>#N/A</v>
      </c>
    </row>
    <row r="167" spans="1:7">
      <c r="A167" s="105"/>
      <c r="B167" s="105"/>
      <c r="C167" s="105"/>
      <c r="D167" s="105"/>
      <c r="E167" s="106">
        <f t="shared" si="5"/>
        <v>0</v>
      </c>
      <c r="F167" s="106" t="str">
        <f>IF(OR(B167="x",B167="X",B167=""),"x",zaokrouhli((C167-B167)*24,0))</f>
        <v>x</v>
      </c>
      <c r="G167" s="126" t="e">
        <f>VLOOKUP(H167,oblasti!$G$4:$I$22,2,0)</f>
        <v>#N/A</v>
      </c>
    </row>
    <row r="168" spans="1:7">
      <c r="A168" s="105"/>
      <c r="B168" s="105"/>
      <c r="C168" s="105"/>
      <c r="D168" s="105"/>
      <c r="E168" s="106">
        <f t="shared" si="5"/>
        <v>0</v>
      </c>
      <c r="F168" s="106" t="str">
        <f>IF(OR(B168="x",B168="X",B168=""),"x",zaokrouhli((C168-B168)*24,0))</f>
        <v>x</v>
      </c>
      <c r="G168" s="126" t="e">
        <f>VLOOKUP(H168,oblasti!$G$4:$I$22,2,0)</f>
        <v>#N/A</v>
      </c>
    </row>
    <row r="169" spans="1:7">
      <c r="A169" s="105"/>
      <c r="B169" s="105"/>
      <c r="C169" s="105"/>
      <c r="D169" s="105"/>
      <c r="E169" s="106">
        <f t="shared" si="5"/>
        <v>0</v>
      </c>
      <c r="F169" s="106" t="str">
        <f>IF(OR(B169="x",B169="X",B169=""),"x",zaokrouhli((C169-B169)*24,0))</f>
        <v>x</v>
      </c>
      <c r="G169" s="126" t="e">
        <f>VLOOKUP(H169,oblasti!$G$4:$I$22,2,0)</f>
        <v>#N/A</v>
      </c>
    </row>
    <row r="170" spans="1:7">
      <c r="A170" s="105"/>
      <c r="B170" s="105"/>
      <c r="C170" s="105"/>
      <c r="D170" s="105"/>
      <c r="E170" s="106">
        <f t="shared" si="5"/>
        <v>0</v>
      </c>
      <c r="F170" s="106" t="str">
        <f>IF(OR(B170="x",B170="X",B170=""),"x",zaokrouhli((C170-B170)*24,0))</f>
        <v>x</v>
      </c>
      <c r="G170" s="126" t="e">
        <f>VLOOKUP(H170,oblasti!$G$4:$I$22,2,0)</f>
        <v>#N/A</v>
      </c>
    </row>
    <row r="171" spans="1:7">
      <c r="A171" s="105"/>
      <c r="B171" s="105"/>
      <c r="C171" s="105"/>
      <c r="D171" s="105"/>
      <c r="E171" s="106">
        <f t="shared" si="5"/>
        <v>0</v>
      </c>
      <c r="F171" s="106" t="str">
        <f>IF(OR(B171="x",B171="X",B171=""),"x",zaokrouhli((C171-B171)*24,0))</f>
        <v>x</v>
      </c>
      <c r="G171" s="126" t="e">
        <f>VLOOKUP(H171,oblasti!$G$4:$I$22,2,0)</f>
        <v>#N/A</v>
      </c>
    </row>
    <row r="172" spans="1:7">
      <c r="A172" s="105"/>
      <c r="B172" s="105"/>
      <c r="C172" s="105"/>
      <c r="D172" s="105"/>
      <c r="E172" s="106">
        <f t="shared" si="5"/>
        <v>0</v>
      </c>
      <c r="F172" s="106" t="str">
        <f>IF(OR(B172="x",B172="X",B172=""),"x",zaokrouhli((C172-B172)*24,0))</f>
        <v>x</v>
      </c>
      <c r="G172" s="126" t="e">
        <f>VLOOKUP(H172,oblasti!$G$4:$I$22,2,0)</f>
        <v>#N/A</v>
      </c>
    </row>
    <row r="173" spans="1:7">
      <c r="A173" s="105"/>
      <c r="B173" s="105"/>
      <c r="C173" s="105"/>
      <c r="D173" s="105"/>
      <c r="E173" s="106">
        <f t="shared" si="5"/>
        <v>0</v>
      </c>
      <c r="F173" s="106" t="str">
        <f>IF(OR(B173="x",B173="X",B173=""),"x",zaokrouhli((C173-B173)*24,0))</f>
        <v>x</v>
      </c>
      <c r="G173" s="126" t="e">
        <f>VLOOKUP(H173,oblasti!$G$4:$I$22,2,0)</f>
        <v>#N/A</v>
      </c>
    </row>
    <row r="174" spans="1:7">
      <c r="A174" s="105"/>
      <c r="B174" s="105"/>
      <c r="C174" s="105"/>
      <c r="D174" s="105"/>
      <c r="E174" s="106">
        <f t="shared" si="5"/>
        <v>0</v>
      </c>
      <c r="F174" s="106" t="str">
        <f>IF(OR(B174="x",B174="X",B174=""),"x",zaokrouhli((C174-B174)*24,0))</f>
        <v>x</v>
      </c>
      <c r="G174" s="126" t="e">
        <f>VLOOKUP(H174,oblasti!$G$4:$I$22,2,0)</f>
        <v>#N/A</v>
      </c>
    </row>
    <row r="175" spans="1:7">
      <c r="A175" s="105"/>
      <c r="B175" s="105"/>
      <c r="C175" s="105"/>
      <c r="D175" s="105"/>
      <c r="E175" s="106">
        <f t="shared" si="5"/>
        <v>0</v>
      </c>
      <c r="F175" s="106" t="str">
        <f>IF(OR(B175="x",B175="X",B175=""),"x",zaokrouhli((C175-B175)*24,0))</f>
        <v>x</v>
      </c>
      <c r="G175" s="126" t="e">
        <f>VLOOKUP(H175,oblasti!$G$4:$I$22,2,0)</f>
        <v>#N/A</v>
      </c>
    </row>
    <row r="176" spans="1:7">
      <c r="A176" s="105"/>
      <c r="B176" s="105"/>
      <c r="C176" s="105"/>
      <c r="D176" s="105"/>
      <c r="E176" s="106">
        <f t="shared" si="5"/>
        <v>0</v>
      </c>
      <c r="F176" s="106" t="str">
        <f>IF(OR(B176="x",B176="X",B176=""),"x",zaokrouhli((C176-B176)*24,0))</f>
        <v>x</v>
      </c>
      <c r="G176" s="126" t="e">
        <f>VLOOKUP(H176,oblasti!$G$4:$I$22,2,0)</f>
        <v>#N/A</v>
      </c>
    </row>
    <row r="177" spans="1:7">
      <c r="A177" s="105"/>
      <c r="B177" s="105"/>
      <c r="C177" s="105"/>
      <c r="D177" s="105"/>
      <c r="E177" s="106">
        <f t="shared" si="5"/>
        <v>0</v>
      </c>
      <c r="F177" s="106" t="str">
        <f>IF(OR(B177="x",B177="X",B177=""),"x",zaokrouhli((C177-B177)*24,0))</f>
        <v>x</v>
      </c>
      <c r="G177" s="126" t="e">
        <f>VLOOKUP(H177,oblasti!$G$4:$I$22,2,0)</f>
        <v>#N/A</v>
      </c>
    </row>
    <row r="178" spans="1:7">
      <c r="A178" s="105"/>
      <c r="B178" s="105"/>
      <c r="C178" s="105"/>
      <c r="D178" s="105"/>
      <c r="E178" s="106">
        <f t="shared" si="5"/>
        <v>0</v>
      </c>
      <c r="F178" s="106" t="str">
        <f>IF(OR(B178="x",B178="X",B178=""),"x",zaokrouhli((C178-B178)*24,0))</f>
        <v>x</v>
      </c>
      <c r="G178" s="126" t="e">
        <f>VLOOKUP(H178,oblasti!$G$4:$I$22,2,0)</f>
        <v>#N/A</v>
      </c>
    </row>
    <row r="179" spans="1:7">
      <c r="A179" s="105"/>
      <c r="B179" s="105"/>
      <c r="C179" s="105"/>
      <c r="D179" s="105"/>
      <c r="E179" s="106">
        <f t="shared" si="5"/>
        <v>0</v>
      </c>
      <c r="F179" s="106" t="str">
        <f>IF(OR(B179="x",B179="X",B179=""),"x",zaokrouhli((C179-B179)*24,0))</f>
        <v>x</v>
      </c>
      <c r="G179" s="126" t="e">
        <f>VLOOKUP(H179,oblasti!$G$4:$I$22,2,0)</f>
        <v>#N/A</v>
      </c>
    </row>
    <row r="180" spans="1:7">
      <c r="A180" s="105"/>
      <c r="B180" s="105"/>
      <c r="C180" s="105"/>
      <c r="D180" s="105"/>
      <c r="E180" s="106">
        <f t="shared" si="5"/>
        <v>0</v>
      </c>
      <c r="F180" s="106" t="str">
        <f>IF(OR(B180="x",B180="X",B180=""),"x",zaokrouhli((C180-B180)*24,0))</f>
        <v>x</v>
      </c>
      <c r="G180" s="126" t="e">
        <f>VLOOKUP(H180,oblasti!$G$4:$I$22,2,0)</f>
        <v>#N/A</v>
      </c>
    </row>
    <row r="181" spans="1:7">
      <c r="A181" s="105"/>
      <c r="B181" s="105"/>
      <c r="C181" s="105"/>
      <c r="D181" s="105"/>
      <c r="E181" s="106">
        <f t="shared" si="5"/>
        <v>0</v>
      </c>
      <c r="F181" s="106" t="str">
        <f>IF(OR(B181="x",B181="X",B181=""),"x",zaokrouhli((C181-B181)*24,0))</f>
        <v>x</v>
      </c>
      <c r="G181" s="126" t="e">
        <f>VLOOKUP(H181,oblasti!$G$4:$I$22,2,0)</f>
        <v>#N/A</v>
      </c>
    </row>
    <row r="182" spans="1:7">
      <c r="A182" s="105"/>
      <c r="B182" s="105"/>
      <c r="C182" s="105"/>
      <c r="D182" s="105"/>
      <c r="E182" s="106">
        <f t="shared" si="5"/>
        <v>0</v>
      </c>
      <c r="F182" s="106" t="str">
        <f>IF(OR(B182="x",B182="X",B182=""),"x",zaokrouhli((C182-B182)*24,0))</f>
        <v>x</v>
      </c>
      <c r="G182" s="126" t="e">
        <f>VLOOKUP(H182,oblasti!$G$4:$I$22,2,0)</f>
        <v>#N/A</v>
      </c>
    </row>
    <row r="183" spans="1:7">
      <c r="A183" s="105"/>
      <c r="B183" s="105"/>
      <c r="C183" s="105"/>
      <c r="D183" s="105"/>
      <c r="E183" s="106">
        <f t="shared" si="5"/>
        <v>0</v>
      </c>
      <c r="F183" s="106" t="str">
        <f>IF(OR(B183="x",B183="X",B183=""),"x",zaokrouhli((C183-B183)*24,0))</f>
        <v>x</v>
      </c>
      <c r="G183" s="126" t="e">
        <f>VLOOKUP(H183,oblasti!$G$4:$I$22,2,0)</f>
        <v>#N/A</v>
      </c>
    </row>
    <row r="184" spans="1:7">
      <c r="A184" s="105"/>
      <c r="B184" s="105"/>
      <c r="C184" s="105"/>
      <c r="D184" s="105"/>
      <c r="E184" s="106">
        <f t="shared" si="5"/>
        <v>0</v>
      </c>
      <c r="F184" s="106" t="str">
        <f>IF(OR(B184="x",B184="X",B184=""),"x",zaokrouhli((C184-B184)*24,0))</f>
        <v>x</v>
      </c>
      <c r="G184" s="126" t="e">
        <f>VLOOKUP(H184,oblasti!$G$4:$I$22,2,0)</f>
        <v>#N/A</v>
      </c>
    </row>
    <row r="185" spans="1:7">
      <c r="A185" s="105"/>
      <c r="B185" s="105"/>
      <c r="C185" s="105"/>
      <c r="D185" s="105"/>
      <c r="E185" s="106">
        <f t="shared" si="5"/>
        <v>0</v>
      </c>
      <c r="F185" s="106" t="str">
        <f>IF(OR(B185="x",B185="X",B185=""),"x",zaokrouhli((C185-B185)*24,0))</f>
        <v>x</v>
      </c>
      <c r="G185" s="126" t="e">
        <f>VLOOKUP(H185,oblasti!$G$4:$I$22,2,0)</f>
        <v>#N/A</v>
      </c>
    </row>
    <row r="186" spans="1:7">
      <c r="A186" s="105"/>
      <c r="B186" s="105"/>
      <c r="C186" s="105"/>
      <c r="D186" s="105"/>
      <c r="E186" s="106">
        <f t="shared" si="5"/>
        <v>0</v>
      </c>
      <c r="F186" s="106" t="str">
        <f>IF(OR(B186="x",B186="X",B186=""),"x",zaokrouhli((C186-B186)*24,0))</f>
        <v>x</v>
      </c>
      <c r="G186" s="126" t="e">
        <f>VLOOKUP(H186,oblasti!$G$4:$I$22,2,0)</f>
        <v>#N/A</v>
      </c>
    </row>
    <row r="187" spans="1:7">
      <c r="A187" s="105"/>
      <c r="B187" s="105"/>
      <c r="C187" s="105"/>
      <c r="D187" s="105"/>
      <c r="E187" s="106">
        <f t="shared" si="5"/>
        <v>0</v>
      </c>
      <c r="F187" s="106" t="str">
        <f>IF(OR(B187="x",B187="X",B187=""),"x",zaokrouhli((C187-B187)*24,0))</f>
        <v>x</v>
      </c>
      <c r="G187" s="126" t="e">
        <f>VLOOKUP(H187,oblasti!$G$4:$I$22,2,0)</f>
        <v>#N/A</v>
      </c>
    </row>
    <row r="188" spans="1:7">
      <c r="A188" s="105"/>
      <c r="B188" s="105"/>
      <c r="C188" s="105"/>
      <c r="D188" s="105"/>
      <c r="E188" s="106">
        <f t="shared" si="5"/>
        <v>0</v>
      </c>
      <c r="F188" s="106" t="str">
        <f>IF(OR(B188="x",B188="X",B188=""),"x",zaokrouhli((C188-B188)*24,0))</f>
        <v>x</v>
      </c>
      <c r="G188" s="126" t="e">
        <f>VLOOKUP(H188,oblasti!$G$4:$I$22,2,0)</f>
        <v>#N/A</v>
      </c>
    </row>
    <row r="189" spans="1:7">
      <c r="A189" s="105"/>
      <c r="B189" s="105"/>
      <c r="C189" s="105"/>
      <c r="D189" s="105"/>
      <c r="E189" s="106">
        <f t="shared" si="5"/>
        <v>0</v>
      </c>
      <c r="F189" s="106" t="str">
        <f>IF(OR(B189="x",B189="X",B189=""),"x",zaokrouhli((C189-B189)*24,0))</f>
        <v>x</v>
      </c>
      <c r="G189" s="126" t="e">
        <f>VLOOKUP(H189,oblasti!$G$4:$I$22,2,0)</f>
        <v>#N/A</v>
      </c>
    </row>
    <row r="190" spans="1:7">
      <c r="A190" s="105"/>
      <c r="B190" s="105"/>
      <c r="C190" s="105"/>
      <c r="D190" s="105"/>
      <c r="E190" s="106">
        <f t="shared" si="5"/>
        <v>0</v>
      </c>
      <c r="F190" s="106" t="str">
        <f>IF(OR(B190="x",B190="X",B190=""),"x",zaokrouhli((C190-B190)*24,0))</f>
        <v>x</v>
      </c>
      <c r="G190" s="126" t="e">
        <f>VLOOKUP(H190,oblasti!$G$4:$I$22,2,0)</f>
        <v>#N/A</v>
      </c>
    </row>
    <row r="191" spans="1:7">
      <c r="A191" s="105"/>
      <c r="B191" s="105"/>
      <c r="C191" s="105"/>
      <c r="D191" s="105"/>
      <c r="E191" s="106">
        <f t="shared" si="5"/>
        <v>0</v>
      </c>
      <c r="F191" s="106" t="str">
        <f>IF(OR(B191="x",B191="X",B191=""),"x",zaokrouhli((C191-B191)*24,0))</f>
        <v>x</v>
      </c>
      <c r="G191" s="126" t="e">
        <f>VLOOKUP(H191,oblasti!$G$4:$I$22,2,0)</f>
        <v>#N/A</v>
      </c>
    </row>
    <row r="192" spans="1:7">
      <c r="A192" s="105"/>
      <c r="B192" s="105"/>
      <c r="C192" s="105"/>
      <c r="D192" s="105"/>
      <c r="E192" s="106">
        <f t="shared" si="5"/>
        <v>0</v>
      </c>
      <c r="F192" s="106" t="str">
        <f>IF(OR(B192="x",B192="X",B192=""),"x",zaokrouhli((C192-B192)*24,0))</f>
        <v>x</v>
      </c>
      <c r="G192" s="126" t="e">
        <f>VLOOKUP(H192,oblasti!$G$4:$I$22,2,0)</f>
        <v>#N/A</v>
      </c>
    </row>
    <row r="193" spans="5:7">
      <c r="E193" s="106">
        <f t="shared" si="5"/>
        <v>0</v>
      </c>
      <c r="F193" s="106" t="str">
        <f>IF(OR(B193="x",B193="X",B193=""),"x",zaokrouhli((C193-B193)*24,0))</f>
        <v>x</v>
      </c>
      <c r="G193" s="126" t="e">
        <f>VLOOKUP(H193,oblasti!$G$4:$I$22,2,0)</f>
        <v>#N/A</v>
      </c>
    </row>
    <row r="194" spans="5:7">
      <c r="E194" s="106">
        <f t="shared" si="5"/>
        <v>0</v>
      </c>
      <c r="F194" s="106" t="str">
        <f>IF(OR(B194="x",B194="X",B194=""),"x",zaokrouhli((C194-B194)*24,0))</f>
        <v>x</v>
      </c>
      <c r="G194" s="126" t="e">
        <f>VLOOKUP(H194,oblasti!$G$4:$I$22,2,0)</f>
        <v>#N/A</v>
      </c>
    </row>
    <row r="195" spans="5:7">
      <c r="E195" s="106">
        <f t="shared" si="5"/>
        <v>0</v>
      </c>
      <c r="F195" s="106" t="str">
        <f>IF(OR(B195="x",B195="X",B195=""),"x",zaokrouhli((C195-B195)*24,0))</f>
        <v>x</v>
      </c>
      <c r="G195" s="126" t="e">
        <f>VLOOKUP(H195,oblasti!$G$4:$I$22,2,0)</f>
        <v>#N/A</v>
      </c>
    </row>
    <row r="196" spans="5:7">
      <c r="E196" s="106">
        <f t="shared" si="5"/>
        <v>0</v>
      </c>
      <c r="F196" s="106" t="str">
        <f>IF(OR(B196="x",B196="X",B196=""),"x",zaokrouhli((C196-B196)*24,0))</f>
        <v>x</v>
      </c>
      <c r="G196" s="126" t="e">
        <f>VLOOKUP(H196,oblasti!$G$4:$I$22,2,0)</f>
        <v>#N/A</v>
      </c>
    </row>
    <row r="197" spans="5:7">
      <c r="E197" s="106">
        <f t="shared" si="5"/>
        <v>0</v>
      </c>
      <c r="F197" s="106" t="str">
        <f>IF(OR(B197="x",B197="X",B197=""),"x",zaokrouhli((C197-B197)*24,0))</f>
        <v>x</v>
      </c>
      <c r="G197" s="126" t="e">
        <f>VLOOKUP(H197,oblasti!$G$4:$I$22,2,0)</f>
        <v>#N/A</v>
      </c>
    </row>
    <row r="198" spans="5:7">
      <c r="E198" s="106">
        <f t="shared" si="5"/>
        <v>0</v>
      </c>
      <c r="F198" s="106" t="str">
        <f>IF(OR(B198="x",B198="X",B198=""),"x",zaokrouhli((C198-B198)*24,0))</f>
        <v>x</v>
      </c>
      <c r="G198" s="126" t="e">
        <f>VLOOKUP(H198,oblasti!$G$4:$I$22,2,0)</f>
        <v>#N/A</v>
      </c>
    </row>
    <row r="199" spans="5:7">
      <c r="E199" s="106">
        <f t="shared" si="5"/>
        <v>0</v>
      </c>
      <c r="F199" s="106" t="str">
        <f>IF(OR(B199="x",B199="X",B199=""),"x",zaokrouhli((C199-B199)*24,0))</f>
        <v>x</v>
      </c>
      <c r="G199" s="126" t="e">
        <f>VLOOKUP(H199,oblasti!$G$4:$I$22,2,0)</f>
        <v>#N/A</v>
      </c>
    </row>
    <row r="200" spans="5:7">
      <c r="E200" s="106">
        <f t="shared" si="5"/>
        <v>0</v>
      </c>
      <c r="F200" s="106" t="str">
        <f>IF(OR(B200="x",B200="X",B200=""),"x",zaokrouhli((C200-B200)*24,0))</f>
        <v>x</v>
      </c>
      <c r="G200" s="126" t="e">
        <f>VLOOKUP(H200,oblasti!$G$4:$I$22,2,0)</f>
        <v>#N/A</v>
      </c>
    </row>
    <row r="201" spans="5:7">
      <c r="E201" s="106">
        <f t="shared" si="5"/>
        <v>0</v>
      </c>
      <c r="F201" s="106" t="str">
        <f>IF(OR(B201="x",B201="X",B201=""),"x",zaokrouhli((C201-B201)*24,0))</f>
        <v>x</v>
      </c>
      <c r="G201" s="126" t="e">
        <f>VLOOKUP(H201,oblasti!$G$4:$I$22,2,0)</f>
        <v>#N/A</v>
      </c>
    </row>
    <row r="202" spans="5:7">
      <c r="E202" s="106">
        <f t="shared" si="5"/>
        <v>0</v>
      </c>
      <c r="F202" s="106" t="str">
        <f>IF(OR(B202="x",B202="X",B202=""),"x",zaokrouhli((C202-B202)*24,0))</f>
        <v>x</v>
      </c>
      <c r="G202" s="126" t="e">
        <f>VLOOKUP(H202,oblasti!$G$4:$I$22,2,0)</f>
        <v>#N/A</v>
      </c>
    </row>
    <row r="203" spans="5:7">
      <c r="E203" s="106">
        <f t="shared" si="5"/>
        <v>0</v>
      </c>
      <c r="F203" s="106" t="str">
        <f>IF(OR(B203="x",B203="X",B203=""),"x",zaokrouhli((C203-B203)*24,0))</f>
        <v>x</v>
      </c>
      <c r="G203" s="126" t="e">
        <f>VLOOKUP(H203,oblasti!$G$4:$I$22,2,0)</f>
        <v>#N/A</v>
      </c>
    </row>
    <row r="204" spans="5:7">
      <c r="E204" s="106">
        <f t="shared" si="5"/>
        <v>0</v>
      </c>
      <c r="F204" s="106" t="str">
        <f>IF(OR(B204="x",B204="X",B204=""),"x",zaokrouhli((C204-B204)*24,0))</f>
        <v>x</v>
      </c>
      <c r="G204" s="126" t="e">
        <f>VLOOKUP(H204,oblasti!$G$4:$I$22,2,0)</f>
        <v>#N/A</v>
      </c>
    </row>
    <row r="205" spans="5:7">
      <c r="E205" s="106">
        <f t="shared" si="5"/>
        <v>0</v>
      </c>
      <c r="F205" s="106" t="str">
        <f>IF(OR(B205="x",B205="X",B205=""),"x",zaokrouhli((C205-B205)*24,0))</f>
        <v>x</v>
      </c>
      <c r="G205" s="126" t="e">
        <f>VLOOKUP(H205,oblasti!$G$4:$I$22,2,0)</f>
        <v>#N/A</v>
      </c>
    </row>
    <row r="206" spans="5:7">
      <c r="E206" s="106">
        <f t="shared" si="5"/>
        <v>0</v>
      </c>
      <c r="F206" s="106" t="str">
        <f>IF(OR(B206="x",B206="X",B206=""),"x",zaokrouhli((C206-B206)*24,0))</f>
        <v>x</v>
      </c>
      <c r="G206" s="126" t="e">
        <f>VLOOKUP(H206,oblasti!$G$4:$I$22,2,0)</f>
        <v>#N/A</v>
      </c>
    </row>
    <row r="207" spans="5:7">
      <c r="E207" s="106">
        <f t="shared" si="5"/>
        <v>0</v>
      </c>
      <c r="F207" s="106" t="str">
        <f>IF(OR(B207="x",B207="X",B207=""),"x",zaokrouhli((C207-B207)*24,0))</f>
        <v>x</v>
      </c>
      <c r="G207" s="126" t="e">
        <f>VLOOKUP(H207,oblasti!$G$4:$I$22,2,0)</f>
        <v>#N/A</v>
      </c>
    </row>
    <row r="208" spans="5:7">
      <c r="E208" s="106">
        <f t="shared" si="5"/>
        <v>0</v>
      </c>
      <c r="F208" s="106" t="str">
        <f>IF(OR(B208="x",B208="X",B208=""),"x",zaokrouhli((C208-B208)*24,0))</f>
        <v>x</v>
      </c>
      <c r="G208" s="126" t="e">
        <f>VLOOKUP(H208,oblasti!$G$4:$I$22,2,0)</f>
        <v>#N/A</v>
      </c>
    </row>
    <row r="209" spans="5:7">
      <c r="E209" s="106">
        <f t="shared" si="5"/>
        <v>0</v>
      </c>
      <c r="F209" s="106" t="str">
        <f>IF(OR(B209="x",B209="X",B209=""),"x",zaokrouhli((C209-B209)*24,0))</f>
        <v>x</v>
      </c>
      <c r="G209" s="126" t="e">
        <f>VLOOKUP(H209,oblasti!$G$4:$I$22,2,0)</f>
        <v>#N/A</v>
      </c>
    </row>
    <row r="210" spans="5:7">
      <c r="E210" s="106">
        <f t="shared" si="5"/>
        <v>0</v>
      </c>
      <c r="F210" s="106" t="str">
        <f>IF(OR(B210="x",B210="X",B210=""),"x",zaokrouhli((C210-B210)*24,0))</f>
        <v>x</v>
      </c>
      <c r="G210" s="126" t="e">
        <f>VLOOKUP(H210,oblasti!$G$4:$I$22,2,0)</f>
        <v>#N/A</v>
      </c>
    </row>
    <row r="211" spans="5:7">
      <c r="E211" s="106">
        <f t="shared" si="5"/>
        <v>0</v>
      </c>
      <c r="F211" s="106" t="str">
        <f>IF(OR(B211="x",B211="X",B211=""),"x",zaokrouhli((C211-B211)*24,0))</f>
        <v>x</v>
      </c>
      <c r="G211" s="126" t="e">
        <f>VLOOKUP(H211,oblasti!$G$4:$I$22,2,0)</f>
        <v>#N/A</v>
      </c>
    </row>
    <row r="212" spans="5:7">
      <c r="E212" s="106">
        <f t="shared" ref="E212:E252" si="6">ROUND((D212-A212)*24,0)</f>
        <v>0</v>
      </c>
      <c r="F212" s="106" t="str">
        <f>IF(OR(B212="x",B212="X",B212=""),"x",zaokrouhli((C212-B212)*24,0))</f>
        <v>x</v>
      </c>
      <c r="G212" s="126" t="e">
        <f>VLOOKUP(H212,oblasti!$G$4:$I$22,2,0)</f>
        <v>#N/A</v>
      </c>
    </row>
    <row r="213" spans="5:7">
      <c r="E213" s="106">
        <f t="shared" si="6"/>
        <v>0</v>
      </c>
      <c r="F213" s="106" t="str">
        <f>IF(OR(B213="x",B213="X",B213=""),"x",zaokrouhli((C213-B213)*24,0))</f>
        <v>x</v>
      </c>
      <c r="G213" s="126" t="e">
        <f>VLOOKUP(H213,oblasti!$G$4:$I$22,2,0)</f>
        <v>#N/A</v>
      </c>
    </row>
    <row r="214" spans="5:7">
      <c r="E214" s="106">
        <f t="shared" si="6"/>
        <v>0</v>
      </c>
      <c r="F214" s="106" t="str">
        <f>IF(OR(B214="x",B214="X",B214=""),"x",zaokrouhli((C214-B214)*24,0))</f>
        <v>x</v>
      </c>
      <c r="G214" s="126" t="e">
        <f>VLOOKUP(H214,oblasti!$G$4:$I$22,2,0)</f>
        <v>#N/A</v>
      </c>
    </row>
    <row r="215" spans="5:7">
      <c r="E215" s="106">
        <f t="shared" si="6"/>
        <v>0</v>
      </c>
      <c r="F215" s="106" t="str">
        <f>IF(OR(B215="x",B215="X",B215=""),"x",zaokrouhli((C215-B215)*24,0))</f>
        <v>x</v>
      </c>
      <c r="G215" s="126" t="e">
        <f>VLOOKUP(H215,oblasti!$G$4:$I$22,2,0)</f>
        <v>#N/A</v>
      </c>
    </row>
    <row r="216" spans="5:7">
      <c r="E216" s="106">
        <f t="shared" si="6"/>
        <v>0</v>
      </c>
      <c r="F216" s="106" t="str">
        <f>IF(OR(B216="x",B216="X",B216=""),"x",zaokrouhli((C216-B216)*24,0))</f>
        <v>x</v>
      </c>
      <c r="G216" s="126" t="e">
        <f>VLOOKUP(H216,oblasti!$G$4:$I$22,2,0)</f>
        <v>#N/A</v>
      </c>
    </row>
    <row r="217" spans="5:7">
      <c r="E217" s="106">
        <f t="shared" si="6"/>
        <v>0</v>
      </c>
      <c r="F217" s="106" t="str">
        <f>IF(OR(B217="x",B217="X",B217=""),"x",zaokrouhli((C217-B217)*24,0))</f>
        <v>x</v>
      </c>
      <c r="G217" s="126" t="e">
        <f>VLOOKUP(H217,oblasti!$G$4:$I$22,2,0)</f>
        <v>#N/A</v>
      </c>
    </row>
    <row r="218" spans="5:7">
      <c r="E218" s="106">
        <f t="shared" si="6"/>
        <v>0</v>
      </c>
      <c r="F218" s="106" t="str">
        <f>IF(OR(B218="x",B218="X",B218=""),"x",zaokrouhli((C218-B218)*24,0))</f>
        <v>x</v>
      </c>
      <c r="G218" s="126" t="e">
        <f>VLOOKUP(H218,oblasti!$G$4:$I$22,2,0)</f>
        <v>#N/A</v>
      </c>
    </row>
    <row r="219" spans="5:7">
      <c r="E219" s="106">
        <f t="shared" si="6"/>
        <v>0</v>
      </c>
      <c r="F219" s="106" t="str">
        <f>IF(OR(B219="x",B219="X",B219=""),"x",zaokrouhli((C219-B219)*24,0))</f>
        <v>x</v>
      </c>
      <c r="G219" s="126" t="e">
        <f>VLOOKUP(H219,oblasti!$G$4:$I$22,2,0)</f>
        <v>#N/A</v>
      </c>
    </row>
    <row r="220" spans="5:7">
      <c r="E220" s="106">
        <f t="shared" si="6"/>
        <v>0</v>
      </c>
      <c r="F220" s="106" t="str">
        <f>IF(OR(B220="x",B220="X",B220=""),"x",zaokrouhli((C220-B220)*24,0))</f>
        <v>x</v>
      </c>
      <c r="G220" s="126" t="e">
        <f>VLOOKUP(H220,oblasti!$G$4:$I$22,2,0)</f>
        <v>#N/A</v>
      </c>
    </row>
    <row r="221" spans="5:7">
      <c r="E221" s="106">
        <f t="shared" si="6"/>
        <v>0</v>
      </c>
      <c r="F221" s="106" t="str">
        <f>IF(OR(B221="x",B221="X",B221=""),"x",zaokrouhli((C221-B221)*24,0))</f>
        <v>x</v>
      </c>
      <c r="G221" s="126" t="e">
        <f>VLOOKUP(H221,oblasti!$G$4:$I$22,2,0)</f>
        <v>#N/A</v>
      </c>
    </row>
    <row r="222" spans="5:7">
      <c r="E222" s="106">
        <f t="shared" si="6"/>
        <v>0</v>
      </c>
      <c r="F222" s="106" t="str">
        <f>IF(OR(B222="x",B222="X",B222=""),"x",zaokrouhli((C222-B222)*24,0))</f>
        <v>x</v>
      </c>
      <c r="G222" s="126" t="e">
        <f>VLOOKUP(H222,oblasti!$G$4:$I$22,2,0)</f>
        <v>#N/A</v>
      </c>
    </row>
    <row r="223" spans="5:7">
      <c r="E223" s="106">
        <f t="shared" si="6"/>
        <v>0</v>
      </c>
      <c r="F223" s="106" t="str">
        <f>IF(OR(B223="x",B223="X",B223=""),"x",zaokrouhli((C223-B223)*24,0))</f>
        <v>x</v>
      </c>
      <c r="G223" s="126" t="e">
        <f>VLOOKUP(H223,oblasti!$G$4:$I$22,2,0)</f>
        <v>#N/A</v>
      </c>
    </row>
    <row r="224" spans="5:7">
      <c r="E224" s="106">
        <f t="shared" si="6"/>
        <v>0</v>
      </c>
      <c r="F224" s="106" t="str">
        <f>IF(OR(B224="x",B224="X",B224=""),"x",zaokrouhli((C224-B224)*24,0))</f>
        <v>x</v>
      </c>
      <c r="G224" s="126" t="e">
        <f>VLOOKUP(H224,oblasti!$G$4:$I$22,2,0)</f>
        <v>#N/A</v>
      </c>
    </row>
    <row r="225" spans="5:7">
      <c r="E225" s="106">
        <f t="shared" si="6"/>
        <v>0</v>
      </c>
      <c r="F225" s="106" t="str">
        <f>IF(OR(B225="x",B225="X",B225=""),"x",zaokrouhli((C225-B225)*24,0))</f>
        <v>x</v>
      </c>
      <c r="G225" s="126" t="e">
        <f>VLOOKUP(H225,oblasti!$G$4:$I$22,2,0)</f>
        <v>#N/A</v>
      </c>
    </row>
    <row r="226" spans="5:7">
      <c r="E226" s="106">
        <f t="shared" si="6"/>
        <v>0</v>
      </c>
      <c r="F226" s="106" t="str">
        <f>IF(OR(B226="x",B226="X",B226=""),"x",zaokrouhli((C226-B226)*24,0))</f>
        <v>x</v>
      </c>
      <c r="G226" s="126" t="e">
        <f>VLOOKUP(H226,oblasti!$G$4:$I$22,2,0)</f>
        <v>#N/A</v>
      </c>
    </row>
    <row r="227" spans="5:7">
      <c r="E227" s="106">
        <f t="shared" si="6"/>
        <v>0</v>
      </c>
      <c r="F227" s="106" t="str">
        <f>IF(OR(B227="x",B227="X",B227=""),"x",zaokrouhli((C227-B227)*24,0))</f>
        <v>x</v>
      </c>
      <c r="G227" s="126" t="e">
        <f>VLOOKUP(H227,oblasti!$G$4:$I$22,2,0)</f>
        <v>#N/A</v>
      </c>
    </row>
    <row r="228" spans="5:7">
      <c r="E228" s="106">
        <f t="shared" si="6"/>
        <v>0</v>
      </c>
      <c r="F228" s="106" t="str">
        <f>IF(OR(B228="x",B228="X",B228=""),"x",zaokrouhli((C228-B228)*24,0))</f>
        <v>x</v>
      </c>
      <c r="G228" s="126" t="e">
        <f>VLOOKUP(H228,oblasti!$G$4:$I$22,2,0)</f>
        <v>#N/A</v>
      </c>
    </row>
    <row r="229" spans="5:7">
      <c r="E229" s="106">
        <f t="shared" si="6"/>
        <v>0</v>
      </c>
      <c r="F229" s="106" t="str">
        <f>IF(OR(B229="x",B229="X",B229=""),"x",zaokrouhli((C229-B229)*24,0))</f>
        <v>x</v>
      </c>
      <c r="G229" s="126" t="e">
        <f>VLOOKUP(H229,oblasti!$G$4:$I$22,2,0)</f>
        <v>#N/A</v>
      </c>
    </row>
    <row r="230" spans="5:7">
      <c r="E230" s="106">
        <f t="shared" si="6"/>
        <v>0</v>
      </c>
      <c r="F230" s="106" t="str">
        <f>IF(OR(B230="x",B230="X",B230=""),"x",zaokrouhli((C230-B230)*24,0))</f>
        <v>x</v>
      </c>
      <c r="G230" s="126" t="e">
        <f>VLOOKUP(H230,oblasti!$G$4:$I$22,2,0)</f>
        <v>#N/A</v>
      </c>
    </row>
    <row r="231" spans="5:7">
      <c r="E231" s="106">
        <f t="shared" si="6"/>
        <v>0</v>
      </c>
      <c r="F231" s="106" t="str">
        <f>IF(OR(B231="x",B231="X",B231=""),"x",zaokrouhli((C231-B231)*24,0))</f>
        <v>x</v>
      </c>
      <c r="G231" s="126" t="e">
        <f>VLOOKUP(H231,oblasti!$G$4:$I$22,2,0)</f>
        <v>#N/A</v>
      </c>
    </row>
    <row r="232" spans="5:7">
      <c r="E232" s="106">
        <f t="shared" si="6"/>
        <v>0</v>
      </c>
      <c r="F232" s="106" t="str">
        <f>IF(OR(B232="x",B232="X",B232=""),"x",zaokrouhli((C232-B232)*24,0))</f>
        <v>x</v>
      </c>
      <c r="G232" s="126" t="e">
        <f>VLOOKUP(H232,oblasti!$G$4:$I$22,2,0)</f>
        <v>#N/A</v>
      </c>
    </row>
    <row r="233" spans="5:7">
      <c r="E233" s="106">
        <f t="shared" si="6"/>
        <v>0</v>
      </c>
      <c r="F233" s="106" t="str">
        <f>IF(OR(B233="x",B233="X",B233=""),"x",zaokrouhli((C233-B233)*24,0))</f>
        <v>x</v>
      </c>
      <c r="G233" s="126" t="e">
        <f>VLOOKUP(H233,oblasti!$G$4:$I$22,2,0)</f>
        <v>#N/A</v>
      </c>
    </row>
    <row r="234" spans="5:7">
      <c r="E234" s="106">
        <f t="shared" si="6"/>
        <v>0</v>
      </c>
      <c r="F234" s="106" t="str">
        <f>IF(OR(B234="x",B234="X",B234=""),"x",zaokrouhli((C234-B234)*24,0))</f>
        <v>x</v>
      </c>
      <c r="G234" s="126" t="e">
        <f>VLOOKUP(H234,oblasti!$G$4:$I$22,2,0)</f>
        <v>#N/A</v>
      </c>
    </row>
    <row r="235" spans="5:7">
      <c r="E235" s="106">
        <f t="shared" si="6"/>
        <v>0</v>
      </c>
      <c r="F235" s="106" t="str">
        <f>IF(OR(B235="x",B235="X",B235=""),"x",zaokrouhli((C235-B235)*24,0))</f>
        <v>x</v>
      </c>
      <c r="G235" s="126" t="e">
        <f>VLOOKUP(H235,oblasti!$G$4:$I$22,2,0)</f>
        <v>#N/A</v>
      </c>
    </row>
    <row r="236" spans="5:7">
      <c r="E236" s="106">
        <f t="shared" si="6"/>
        <v>0</v>
      </c>
      <c r="F236" s="106" t="str">
        <f>IF(OR(B236="x",B236="X",B236=""),"x",zaokrouhli((C236-B236)*24,0))</f>
        <v>x</v>
      </c>
      <c r="G236" s="126" t="e">
        <f>VLOOKUP(H236,oblasti!$G$4:$I$22,2,0)</f>
        <v>#N/A</v>
      </c>
    </row>
    <row r="237" spans="5:7">
      <c r="E237" s="106">
        <f t="shared" si="6"/>
        <v>0</v>
      </c>
      <c r="F237" s="106" t="str">
        <f>IF(OR(B237="x",B237="X",B237=""),"x",zaokrouhli((C237-B237)*24,0))</f>
        <v>x</v>
      </c>
      <c r="G237" s="126" t="e">
        <f>VLOOKUP(H237,oblasti!$G$4:$I$22,2,0)</f>
        <v>#N/A</v>
      </c>
    </row>
    <row r="238" spans="5:7">
      <c r="E238" s="106">
        <f t="shared" si="6"/>
        <v>0</v>
      </c>
      <c r="F238" s="106" t="str">
        <f>IF(OR(B238="x",B238="X",B238=""),"x",zaokrouhli((C238-B238)*24,0))</f>
        <v>x</v>
      </c>
      <c r="G238" s="126" t="e">
        <f>VLOOKUP(H238,oblasti!$G$4:$I$22,2,0)</f>
        <v>#N/A</v>
      </c>
    </row>
    <row r="239" spans="5:7">
      <c r="E239" s="106">
        <f t="shared" si="6"/>
        <v>0</v>
      </c>
      <c r="F239" s="106" t="str">
        <f>IF(OR(B239="x",B239="X",B239=""),"x",zaokrouhli((C239-B239)*24,0))</f>
        <v>x</v>
      </c>
      <c r="G239" s="126" t="e">
        <f>VLOOKUP(H239,oblasti!$G$4:$I$22,2,0)</f>
        <v>#N/A</v>
      </c>
    </row>
    <row r="240" spans="5:7">
      <c r="E240" s="106">
        <f t="shared" si="6"/>
        <v>0</v>
      </c>
      <c r="F240" s="106" t="str">
        <f>IF(OR(B240="x",B240="X",B240=""),"x",zaokrouhli((C240-B240)*24,0))</f>
        <v>x</v>
      </c>
      <c r="G240" s="126" t="e">
        <f>VLOOKUP(H240,oblasti!$G$4:$I$22,2,0)</f>
        <v>#N/A</v>
      </c>
    </row>
    <row r="241" spans="5:7">
      <c r="E241" s="106">
        <f t="shared" si="6"/>
        <v>0</v>
      </c>
      <c r="F241" s="106" t="str">
        <f>IF(OR(B241="x",B241="X",B241=""),"x",zaokrouhli((C241-B241)*24,0))</f>
        <v>x</v>
      </c>
      <c r="G241" s="126" t="e">
        <f>VLOOKUP(H241,oblasti!$G$4:$I$22,2,0)</f>
        <v>#N/A</v>
      </c>
    </row>
    <row r="242" spans="5:7">
      <c r="E242" s="106">
        <f t="shared" si="6"/>
        <v>0</v>
      </c>
      <c r="F242" s="106" t="str">
        <f>IF(OR(B242="x",B242="X",B242=""),"x",zaokrouhli((C242-B242)*24,0))</f>
        <v>x</v>
      </c>
      <c r="G242" s="126" t="e">
        <f>VLOOKUP(H242,oblasti!$G$4:$I$22,2,0)</f>
        <v>#N/A</v>
      </c>
    </row>
    <row r="243" spans="5:7">
      <c r="E243" s="106">
        <f t="shared" si="6"/>
        <v>0</v>
      </c>
      <c r="F243" s="106" t="str">
        <f>IF(OR(B243="x",B243="X",B243=""),"x",zaokrouhli((C243-B243)*24,0))</f>
        <v>x</v>
      </c>
      <c r="G243" s="126" t="e">
        <f>VLOOKUP(H243,oblasti!$G$4:$I$22,2,0)</f>
        <v>#N/A</v>
      </c>
    </row>
    <row r="244" spans="5:7">
      <c r="E244" s="106">
        <f t="shared" si="6"/>
        <v>0</v>
      </c>
      <c r="F244" s="106" t="str">
        <f>IF(OR(B244="x",B244="X",B244=""),"x",zaokrouhli((C244-B244)*24,0))</f>
        <v>x</v>
      </c>
      <c r="G244" s="126" t="e">
        <f>VLOOKUP(H244,oblasti!$G$4:$I$22,2,0)</f>
        <v>#N/A</v>
      </c>
    </row>
    <row r="245" spans="5:7">
      <c r="E245" s="106">
        <f t="shared" si="6"/>
        <v>0</v>
      </c>
      <c r="F245" s="106" t="str">
        <f>IF(OR(B245="x",B245="X",B245=""),"x",zaokrouhli((C245-B245)*24,0))</f>
        <v>x</v>
      </c>
      <c r="G245" s="126" t="e">
        <f>VLOOKUP(H245,oblasti!$G$4:$I$22,2,0)</f>
        <v>#N/A</v>
      </c>
    </row>
    <row r="246" spans="5:7">
      <c r="E246" s="106">
        <f t="shared" si="6"/>
        <v>0</v>
      </c>
      <c r="F246" s="106" t="str">
        <f>IF(OR(B246="x",B246="X",B246=""),"x",zaokrouhli((C246-B246)*24,0))</f>
        <v>x</v>
      </c>
      <c r="G246" s="126" t="e">
        <f>VLOOKUP(H246,oblasti!$G$4:$I$22,2,0)</f>
        <v>#N/A</v>
      </c>
    </row>
    <row r="247" spans="5:7">
      <c r="E247" s="106">
        <f t="shared" si="6"/>
        <v>0</v>
      </c>
      <c r="F247" s="106" t="str">
        <f>IF(OR(B247="x",B247="X",B247=""),"x",zaokrouhli((C247-B247)*24,0))</f>
        <v>x</v>
      </c>
      <c r="G247" s="126" t="e">
        <f>VLOOKUP(H247,oblasti!$G$4:$I$22,2,0)</f>
        <v>#N/A</v>
      </c>
    </row>
    <row r="248" spans="5:7">
      <c r="E248" s="106">
        <f t="shared" si="6"/>
        <v>0</v>
      </c>
      <c r="F248" s="106" t="str">
        <f>IF(OR(B248="x",B248="X",B248=""),"x",zaokrouhli((C248-B248)*24,0))</f>
        <v>x</v>
      </c>
      <c r="G248" s="126" t="e">
        <f>VLOOKUP(H248,oblasti!$G$4:$I$22,2,0)</f>
        <v>#N/A</v>
      </c>
    </row>
    <row r="249" spans="5:7">
      <c r="E249" s="106">
        <f t="shared" si="6"/>
        <v>0</v>
      </c>
      <c r="F249" s="106" t="str">
        <f>IF(OR(B249="x",B249="X",B249=""),"x",zaokrouhli((C249-B249)*24,0))</f>
        <v>x</v>
      </c>
      <c r="G249" s="126" t="e">
        <f>VLOOKUP(H249,oblasti!$G$4:$I$22,2,0)</f>
        <v>#N/A</v>
      </c>
    </row>
    <row r="250" spans="5:7">
      <c r="E250" s="106">
        <f t="shared" si="6"/>
        <v>0</v>
      </c>
      <c r="F250" s="106" t="str">
        <f>IF(OR(B250="x",B250="X",B250=""),"x",zaokrouhli((C250-B250)*24,0))</f>
        <v>x</v>
      </c>
      <c r="G250" s="126" t="e">
        <f>VLOOKUP(H250,oblasti!$G$4:$I$22,2,0)</f>
        <v>#N/A</v>
      </c>
    </row>
    <row r="251" spans="5:7">
      <c r="E251" s="106">
        <f t="shared" si="6"/>
        <v>0</v>
      </c>
      <c r="F251" s="106" t="str">
        <f>IF(OR(B251="x",B251="X",B251=""),"x",zaokrouhli((C251-B251)*24,0))</f>
        <v>x</v>
      </c>
      <c r="G251" s="126" t="e">
        <f>VLOOKUP(H251,oblasti!$G$4:$I$22,2,0)</f>
        <v>#N/A</v>
      </c>
    </row>
    <row r="252" spans="5:7">
      <c r="E252" s="106">
        <f t="shared" si="6"/>
        <v>0</v>
      </c>
      <c r="F252" s="106" t="str">
        <f>IF(OR(B252="x",B252="X",B252=""),"x",zaokrouhli((C252-B252)*24,0))</f>
        <v>x</v>
      </c>
      <c r="G252" s="126" t="e">
        <f>VLOOKUP(H252,oblasti!$G$4:$I$22,2,0)</f>
        <v>#N/A</v>
      </c>
    </row>
  </sheetData>
  <sheetProtection selectLockedCells="1" autoFilter="0" pivotTables="0"/>
  <autoFilter ref="A7:G58"/>
  <mergeCells count="9">
    <mergeCell ref="A1:G1"/>
    <mergeCell ref="A2:G2"/>
    <mergeCell ref="G3:G6"/>
    <mergeCell ref="H2:H7"/>
    <mergeCell ref="H1:I1"/>
    <mergeCell ref="A3:F3"/>
    <mergeCell ref="A4:B4"/>
    <mergeCell ref="C4:D4"/>
    <mergeCell ref="E4:F4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Roman,Běžné"&amp;12&amp;A</oddHeader>
    <oddFooter>&amp;C&amp;"Times New Roman,Běžné"&amp;12Stránka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1"/>
  <sheetViews>
    <sheetView zoomScale="104" zoomScaleNormal="145" workbookViewId="0">
      <pane ySplit="6" topLeftCell="A174" activePane="bottomLeft" state="frozen"/>
      <selection pane="bottomLeft" activeCell="D186" sqref="D186"/>
    </sheetView>
  </sheetViews>
  <sheetFormatPr defaultRowHeight="12.75"/>
  <cols>
    <col min="1" max="1" width="19.85546875" style="11" bestFit="1" customWidth="1"/>
    <col min="2" max="2" width="18.42578125" style="11" bestFit="1" customWidth="1"/>
    <col min="3" max="3" width="17.140625" style="11" customWidth="1"/>
    <col min="4" max="4" width="18.7109375" style="11" customWidth="1"/>
    <col min="5" max="5" width="20.140625" style="11" customWidth="1"/>
    <col min="6" max="6" width="18.7109375" style="11" customWidth="1"/>
    <col min="7" max="7" width="16.28515625" style="11" customWidth="1"/>
    <col min="8" max="8" width="13.28515625" style="143" bestFit="1" customWidth="1"/>
    <col min="9" max="9" width="30.28515625" style="100" customWidth="1"/>
    <col min="10" max="1024" width="11.5703125"/>
  </cols>
  <sheetData>
    <row r="1" spans="1:9">
      <c r="A1" s="165" t="s">
        <v>135</v>
      </c>
      <c r="B1" s="165"/>
      <c r="C1" s="165"/>
      <c r="D1" s="165"/>
      <c r="E1" s="165"/>
      <c r="F1" s="165"/>
      <c r="G1" s="165"/>
      <c r="H1" s="170"/>
      <c r="I1" s="170"/>
    </row>
    <row r="2" spans="1:9">
      <c r="A2" s="185" t="s">
        <v>129</v>
      </c>
      <c r="B2" s="186"/>
      <c r="C2" s="186"/>
      <c r="D2" s="186"/>
      <c r="E2" s="186"/>
      <c r="F2" s="186"/>
      <c r="G2" s="187"/>
      <c r="H2" s="188" t="s">
        <v>103</v>
      </c>
      <c r="I2" s="107"/>
    </row>
    <row r="3" spans="1:9">
      <c r="A3" s="171" t="s">
        <v>1</v>
      </c>
      <c r="B3" s="171"/>
      <c r="C3" s="171" t="s">
        <v>2</v>
      </c>
      <c r="D3" s="171"/>
      <c r="E3" s="171" t="s">
        <v>3</v>
      </c>
      <c r="F3" s="171"/>
      <c r="G3" s="176" t="s">
        <v>0</v>
      </c>
      <c r="H3" s="188"/>
      <c r="I3" s="108"/>
    </row>
    <row r="4" spans="1:9" ht="43.5" customHeight="1">
      <c r="A4" s="91" t="s">
        <v>4</v>
      </c>
      <c r="B4" s="91" t="s">
        <v>25</v>
      </c>
      <c r="C4" s="91" t="s">
        <v>25</v>
      </c>
      <c r="D4" s="91" t="s">
        <v>4</v>
      </c>
      <c r="E4" s="91" t="s">
        <v>4</v>
      </c>
      <c r="F4" s="91" t="s">
        <v>25</v>
      </c>
      <c r="G4" s="177"/>
      <c r="H4" s="188"/>
      <c r="I4" s="109"/>
    </row>
    <row r="5" spans="1:9">
      <c r="A5" s="92" t="s">
        <v>6</v>
      </c>
      <c r="B5" s="92" t="s">
        <v>6</v>
      </c>
      <c r="C5" s="92" t="s">
        <v>6</v>
      </c>
      <c r="D5" s="92" t="s">
        <v>6</v>
      </c>
      <c r="E5" s="92" t="s">
        <v>7</v>
      </c>
      <c r="F5" s="92" t="s">
        <v>7</v>
      </c>
      <c r="G5" s="178"/>
      <c r="H5" s="188"/>
      <c r="I5" s="2"/>
    </row>
    <row r="6" spans="1:9" ht="13.5" thickBot="1">
      <c r="A6" s="93" t="s">
        <v>104</v>
      </c>
      <c r="B6" s="93" t="s">
        <v>105</v>
      </c>
      <c r="C6" s="93" t="s">
        <v>106</v>
      </c>
      <c r="D6" s="93" t="s">
        <v>107</v>
      </c>
      <c r="E6" s="93" t="s">
        <v>108</v>
      </c>
      <c r="F6" s="93" t="s">
        <v>109</v>
      </c>
      <c r="G6" s="96" t="s">
        <v>102</v>
      </c>
      <c r="H6" s="189"/>
      <c r="I6" s="88" t="s">
        <v>26</v>
      </c>
    </row>
    <row r="7" spans="1:9" ht="13.5" thickTop="1">
      <c r="A7" s="130" t="s">
        <v>8</v>
      </c>
      <c r="B7" s="130">
        <v>40205.5</v>
      </c>
      <c r="C7" s="130">
        <v>40206.833333333336</v>
      </c>
      <c r="D7" s="130" t="s">
        <v>8</v>
      </c>
      <c r="E7" s="131" t="s">
        <v>8</v>
      </c>
      <c r="F7" s="131">
        <f>IF(B7&gt;0,(C7-B7)*24,"x")</f>
        <v>32.000000000058208</v>
      </c>
      <c r="G7" s="132" t="s">
        <v>82</v>
      </c>
      <c r="H7" s="110"/>
      <c r="I7" s="89"/>
    </row>
    <row r="8" spans="1:9">
      <c r="A8" s="183">
        <v>40214.541666666664</v>
      </c>
      <c r="B8" s="105">
        <v>40218.416666666664</v>
      </c>
      <c r="C8" s="105">
        <v>40221.833333333336</v>
      </c>
      <c r="D8" s="183">
        <v>40230.708333333336</v>
      </c>
      <c r="E8" s="184">
        <f>(D8-A8)*24</f>
        <v>388.00000000011642</v>
      </c>
      <c r="F8" s="106">
        <f t="shared" ref="F8:F9" si="0">IF(B8&gt;0,(C8-B8)*24,"x")</f>
        <v>82.000000000116415</v>
      </c>
      <c r="G8" s="133" t="s">
        <v>82</v>
      </c>
      <c r="H8" s="111"/>
      <c r="I8" s="89"/>
    </row>
    <row r="9" spans="1:9">
      <c r="A9" s="180"/>
      <c r="B9" s="105">
        <v>40226.208333333336</v>
      </c>
      <c r="C9" s="105">
        <v>40229.333333333336</v>
      </c>
      <c r="D9" s="180"/>
      <c r="E9" s="182"/>
      <c r="F9" s="106">
        <f t="shared" si="0"/>
        <v>75</v>
      </c>
      <c r="G9" s="133" t="s">
        <v>82</v>
      </c>
      <c r="H9" s="111"/>
      <c r="I9" s="89"/>
    </row>
    <row r="10" spans="1:9" ht="13.5" thickBot="1">
      <c r="A10" s="105">
        <v>40249.125</v>
      </c>
      <c r="B10" s="105" t="s">
        <v>8</v>
      </c>
      <c r="C10" s="105" t="s">
        <v>8</v>
      </c>
      <c r="D10" s="105">
        <v>40251.125</v>
      </c>
      <c r="E10" s="106">
        <f t="shared" ref="E10" si="1">(D10-A10)*24</f>
        <v>48</v>
      </c>
      <c r="F10" s="106" t="s">
        <v>8</v>
      </c>
      <c r="G10" s="133" t="s">
        <v>82</v>
      </c>
      <c r="H10" s="111"/>
      <c r="I10" s="89"/>
    </row>
    <row r="11" spans="1:9" s="6" customFormat="1" ht="13.5" thickTop="1">
      <c r="A11" s="130">
        <v>40459.875</v>
      </c>
      <c r="B11" s="130">
        <v>40463.604166666701</v>
      </c>
      <c r="C11" s="130">
        <v>40465.548611111102</v>
      </c>
      <c r="D11" s="130">
        <v>40467.833333333299</v>
      </c>
      <c r="E11" s="131">
        <f t="shared" ref="E11:E42" si="2">(D11-A11)*24</f>
        <v>190.99999999918509</v>
      </c>
      <c r="F11" s="131">
        <f>(C11-B11)*24</f>
        <v>46.666666665638331</v>
      </c>
      <c r="G11" s="132" t="s">
        <v>82</v>
      </c>
      <c r="H11" s="110"/>
      <c r="I11" s="112"/>
    </row>
    <row r="12" spans="1:9" s="6" customFormat="1">
      <c r="A12" s="105">
        <v>40459.875</v>
      </c>
      <c r="B12" s="105">
        <v>40463.604166666701</v>
      </c>
      <c r="C12" s="105">
        <v>40465.548611111102</v>
      </c>
      <c r="D12" s="105">
        <v>40467.833333333299</v>
      </c>
      <c r="E12" s="106">
        <f t="shared" si="2"/>
        <v>190.99999999918509</v>
      </c>
      <c r="F12" s="106">
        <f>(C12-B12)*24</f>
        <v>46.666666665638331</v>
      </c>
      <c r="G12" s="133" t="s">
        <v>21</v>
      </c>
      <c r="H12" s="111"/>
      <c r="I12" s="112"/>
    </row>
    <row r="13" spans="1:9" s="6" customFormat="1">
      <c r="A13" s="105">
        <v>40498.520833333299</v>
      </c>
      <c r="B13" s="105" t="s">
        <v>8</v>
      </c>
      <c r="C13" s="105" t="s">
        <v>8</v>
      </c>
      <c r="D13" s="105">
        <v>40501.305555555598</v>
      </c>
      <c r="E13" s="106">
        <f t="shared" si="2"/>
        <v>66.833333335176576</v>
      </c>
      <c r="F13" s="106" t="s">
        <v>8</v>
      </c>
      <c r="G13" s="133" t="s">
        <v>21</v>
      </c>
      <c r="H13" s="111"/>
      <c r="I13" s="112"/>
    </row>
    <row r="14" spans="1:9" s="6" customFormat="1">
      <c r="A14" s="105">
        <v>40498.5625</v>
      </c>
      <c r="B14" s="105" t="s">
        <v>8</v>
      </c>
      <c r="C14" s="105" t="s">
        <v>8</v>
      </c>
      <c r="D14" s="105">
        <v>40501.305555555598</v>
      </c>
      <c r="E14" s="106">
        <f t="shared" si="2"/>
        <v>65.833333334361669</v>
      </c>
      <c r="F14" s="106" t="s">
        <v>8</v>
      </c>
      <c r="G14" s="133" t="s">
        <v>82</v>
      </c>
      <c r="H14" s="111"/>
      <c r="I14" s="112"/>
    </row>
    <row r="15" spans="1:9" s="6" customFormat="1">
      <c r="A15" s="105">
        <v>40515.638888888898</v>
      </c>
      <c r="B15" s="105">
        <v>40515.756944444503</v>
      </c>
      <c r="C15" s="105">
        <v>40517.963981481502</v>
      </c>
      <c r="D15" s="105">
        <v>40517.96398148148</v>
      </c>
      <c r="E15" s="106">
        <f t="shared" si="2"/>
        <v>55.802222221973352</v>
      </c>
      <c r="F15" s="106">
        <f>(C15-B15)*24</f>
        <v>52.968888887960929</v>
      </c>
      <c r="G15" s="133" t="s">
        <v>12</v>
      </c>
      <c r="H15" s="111"/>
      <c r="I15" s="112"/>
    </row>
    <row r="16" spans="1:9" s="6" customFormat="1">
      <c r="A16" s="105">
        <v>40515.645833333299</v>
      </c>
      <c r="B16" s="105">
        <v>40515.8125</v>
      </c>
      <c r="C16" s="105">
        <v>40522.416666666701</v>
      </c>
      <c r="D16" s="105">
        <v>40522.427083333299</v>
      </c>
      <c r="E16" s="106">
        <f t="shared" si="2"/>
        <v>162.75</v>
      </c>
      <c r="F16" s="106">
        <f>(C16-B16)*24</f>
        <v>158.50000000081491</v>
      </c>
      <c r="G16" s="133" t="s">
        <v>82</v>
      </c>
      <c r="H16" s="111"/>
      <c r="I16" s="112"/>
    </row>
    <row r="17" spans="1:9" s="6" customFormat="1">
      <c r="A17" s="105">
        <v>40515.840277777803</v>
      </c>
      <c r="B17" s="105">
        <v>40516.135416666701</v>
      </c>
      <c r="C17" s="105">
        <v>40518.291666666701</v>
      </c>
      <c r="D17" s="105">
        <v>40518.666666666701</v>
      </c>
      <c r="E17" s="106">
        <f t="shared" si="2"/>
        <v>67.833333333546761</v>
      </c>
      <c r="F17" s="106">
        <f>(C17-B17)*24</f>
        <v>51.75</v>
      </c>
      <c r="G17" s="133" t="s">
        <v>21</v>
      </c>
      <c r="H17" s="111"/>
      <c r="I17" s="112"/>
    </row>
    <row r="18" spans="1:9" s="6" customFormat="1">
      <c r="A18" s="105">
        <v>40516.284722222197</v>
      </c>
      <c r="B18" s="105" t="s">
        <v>8</v>
      </c>
      <c r="C18" s="105" t="s">
        <v>8</v>
      </c>
      <c r="D18" s="105">
        <v>40518.416666666701</v>
      </c>
      <c r="E18" s="106">
        <f t="shared" si="2"/>
        <v>51.166666668083053</v>
      </c>
      <c r="F18" s="106" t="s">
        <v>8</v>
      </c>
      <c r="G18" s="133" t="s">
        <v>81</v>
      </c>
      <c r="H18" s="111"/>
      <c r="I18" s="112"/>
    </row>
    <row r="19" spans="1:9" s="6" customFormat="1">
      <c r="A19" s="105">
        <v>40517.291666666701</v>
      </c>
      <c r="B19" s="105" t="s">
        <v>8</v>
      </c>
      <c r="C19" s="105" t="s">
        <v>8</v>
      </c>
      <c r="D19" s="105">
        <v>40517.708333333299</v>
      </c>
      <c r="E19" s="106">
        <f t="shared" si="2"/>
        <v>9.9999999983701855</v>
      </c>
      <c r="F19" s="106" t="s">
        <v>8</v>
      </c>
      <c r="G19" s="133" t="s">
        <v>23</v>
      </c>
      <c r="H19" s="111"/>
      <c r="I19" s="112"/>
    </row>
    <row r="20" spans="1:9" s="6" customFormat="1">
      <c r="A20" s="105">
        <v>40518.565277777801</v>
      </c>
      <c r="B20" s="105">
        <v>40518.565277777801</v>
      </c>
      <c r="C20" s="105">
        <v>40520.458333333299</v>
      </c>
      <c r="D20" s="105">
        <v>40521.967361111099</v>
      </c>
      <c r="E20" s="106">
        <f t="shared" si="2"/>
        <v>81.649999999150168</v>
      </c>
      <c r="F20" s="106">
        <f>(C20-B20)*24</f>
        <v>45.433333331951872</v>
      </c>
      <c r="G20" s="133" t="s">
        <v>12</v>
      </c>
      <c r="H20" s="111"/>
      <c r="I20" s="112"/>
    </row>
    <row r="21" spans="1:9" s="6" customFormat="1">
      <c r="A21" s="105">
        <v>40519.541666666701</v>
      </c>
      <c r="B21" s="105" t="s">
        <v>8</v>
      </c>
      <c r="C21" s="105" t="s">
        <v>8</v>
      </c>
      <c r="D21" s="105">
        <v>40522.125</v>
      </c>
      <c r="E21" s="106">
        <f t="shared" si="2"/>
        <v>61.999999999185093</v>
      </c>
      <c r="F21" s="106" t="s">
        <v>8</v>
      </c>
      <c r="G21" s="133" t="s">
        <v>21</v>
      </c>
      <c r="H21" s="111"/>
      <c r="I21" s="112"/>
    </row>
    <row r="22" spans="1:9" s="6" customFormat="1">
      <c r="A22" s="105">
        <v>40528.645833333299</v>
      </c>
      <c r="B22" s="105" t="s">
        <v>8</v>
      </c>
      <c r="C22" s="105" t="s">
        <v>8</v>
      </c>
      <c r="D22" s="105">
        <v>40530.333333333299</v>
      </c>
      <c r="E22" s="106">
        <f t="shared" si="2"/>
        <v>40.5</v>
      </c>
      <c r="F22" s="106" t="s">
        <v>8</v>
      </c>
      <c r="G22" s="133" t="s">
        <v>21</v>
      </c>
      <c r="H22" s="111"/>
      <c r="I22" s="112"/>
    </row>
    <row r="23" spans="1:9" s="6" customFormat="1">
      <c r="A23" s="105">
        <v>40534.5625</v>
      </c>
      <c r="B23" s="105">
        <v>40534.625</v>
      </c>
      <c r="C23" s="105">
        <v>40538.229166666701</v>
      </c>
      <c r="D23" s="105">
        <v>40538.510416666701</v>
      </c>
      <c r="E23" s="106">
        <f t="shared" si="2"/>
        <v>94.750000000814907</v>
      </c>
      <c r="F23" s="106">
        <f>(C23-B23)*24</f>
        <v>86.500000000814907</v>
      </c>
      <c r="G23" s="133" t="s">
        <v>82</v>
      </c>
      <c r="H23" s="111"/>
      <c r="I23" s="112"/>
    </row>
    <row r="24" spans="1:9" s="6" customFormat="1">
      <c r="A24" s="105">
        <v>40541.166666666701</v>
      </c>
      <c r="B24" s="105" t="s">
        <v>8</v>
      </c>
      <c r="C24" s="105" t="s">
        <v>8</v>
      </c>
      <c r="D24" s="105">
        <v>40544.541666666701</v>
      </c>
      <c r="E24" s="106">
        <f t="shared" si="2"/>
        <v>81</v>
      </c>
      <c r="F24" s="106" t="s">
        <v>8</v>
      </c>
      <c r="G24" s="133" t="s">
        <v>82</v>
      </c>
      <c r="H24" s="111"/>
      <c r="I24" s="112"/>
    </row>
    <row r="25" spans="1:9" s="6" customFormat="1">
      <c r="A25" s="105">
        <v>40541.958333333299</v>
      </c>
      <c r="B25" s="105" t="s">
        <v>8</v>
      </c>
      <c r="C25" s="105" t="s">
        <v>8</v>
      </c>
      <c r="D25" s="105">
        <v>40544.020833333299</v>
      </c>
      <c r="E25" s="106">
        <f t="shared" si="2"/>
        <v>49.5</v>
      </c>
      <c r="F25" s="106" t="s">
        <v>8</v>
      </c>
      <c r="G25" s="133" t="s">
        <v>21</v>
      </c>
      <c r="H25" s="111"/>
      <c r="I25" s="112"/>
    </row>
    <row r="26" spans="1:9" s="6" customFormat="1">
      <c r="A26" s="105">
        <v>40542.21875</v>
      </c>
      <c r="B26" s="105">
        <v>40542.833333333299</v>
      </c>
      <c r="C26" s="105">
        <v>40545.708333333299</v>
      </c>
      <c r="D26" s="105">
        <v>40545.906944444403</v>
      </c>
      <c r="E26" s="106">
        <f t="shared" si="2"/>
        <v>88.516666665673256</v>
      </c>
      <c r="F26" s="106">
        <f>(C26-B26)*24</f>
        <v>69</v>
      </c>
      <c r="G26" s="133" t="s">
        <v>12</v>
      </c>
      <c r="H26" s="111"/>
      <c r="I26" s="112"/>
    </row>
    <row r="27" spans="1:9" s="6" customFormat="1">
      <c r="A27" s="105">
        <v>40554.770833333299</v>
      </c>
      <c r="B27" s="105" t="s">
        <v>8</v>
      </c>
      <c r="C27" s="105" t="s">
        <v>8</v>
      </c>
      <c r="D27" s="105">
        <v>40556.625</v>
      </c>
      <c r="E27" s="106">
        <f t="shared" si="2"/>
        <v>44.500000000814907</v>
      </c>
      <c r="F27" s="106" t="s">
        <v>8</v>
      </c>
      <c r="G27" s="133" t="s">
        <v>82</v>
      </c>
      <c r="H27" s="111"/>
      <c r="I27" s="112"/>
    </row>
    <row r="28" spans="1:9" s="6" customFormat="1">
      <c r="A28" s="105">
        <v>40570.916666666701</v>
      </c>
      <c r="B28" s="105">
        <v>40571.194444444503</v>
      </c>
      <c r="C28" s="105">
        <v>40576.725694444402</v>
      </c>
      <c r="D28" s="105">
        <v>40577.208333333299</v>
      </c>
      <c r="E28" s="106">
        <f t="shared" si="2"/>
        <v>150.99999999837019</v>
      </c>
      <c r="F28" s="106">
        <f>(C28-B28)*24</f>
        <v>132.74999999755528</v>
      </c>
      <c r="G28" s="133" t="s">
        <v>82</v>
      </c>
      <c r="H28" s="111"/>
      <c r="I28" s="112"/>
    </row>
    <row r="29" spans="1:9" s="6" customFormat="1">
      <c r="A29" s="105">
        <v>40571.729166666701</v>
      </c>
      <c r="B29" s="105">
        <v>40571.763888888898</v>
      </c>
      <c r="C29" s="105">
        <v>40576.760416666701</v>
      </c>
      <c r="D29" s="105">
        <v>40577.208333333299</v>
      </c>
      <c r="E29" s="106">
        <f t="shared" si="2"/>
        <v>131.49999999837019</v>
      </c>
      <c r="F29" s="106">
        <f>(C29-B29)*24</f>
        <v>119.91666666726815</v>
      </c>
      <c r="G29" s="133" t="s">
        <v>21</v>
      </c>
      <c r="H29" s="111"/>
      <c r="I29" s="112"/>
    </row>
    <row r="30" spans="1:9" s="6" customFormat="1">
      <c r="A30" s="105">
        <v>40574.46875</v>
      </c>
      <c r="B30" s="105" t="s">
        <v>8</v>
      </c>
      <c r="C30" s="105" t="s">
        <v>8</v>
      </c>
      <c r="D30" s="105">
        <v>40579.416666666701</v>
      </c>
      <c r="E30" s="106">
        <f t="shared" si="2"/>
        <v>118.75000000081491</v>
      </c>
      <c r="F30" s="106" t="s">
        <v>8</v>
      </c>
      <c r="G30" s="133" t="s">
        <v>12</v>
      </c>
      <c r="H30" s="111"/>
      <c r="I30" s="112"/>
    </row>
    <row r="31" spans="1:9" s="6" customFormat="1">
      <c r="A31" s="105">
        <v>40575.479166666701</v>
      </c>
      <c r="B31" s="105" t="s">
        <v>8</v>
      </c>
      <c r="C31" s="105" t="s">
        <v>8</v>
      </c>
      <c r="D31" s="105">
        <v>40585.625</v>
      </c>
      <c r="E31" s="106">
        <f t="shared" si="2"/>
        <v>243.49999999918509</v>
      </c>
      <c r="F31" s="106" t="s">
        <v>8</v>
      </c>
      <c r="G31" s="133" t="s">
        <v>23</v>
      </c>
      <c r="H31" s="111"/>
      <c r="I31" s="112"/>
    </row>
    <row r="32" spans="1:9" s="6" customFormat="1">
      <c r="A32" s="105">
        <v>40589.673611111102</v>
      </c>
      <c r="B32" s="105">
        <v>40591.541666666701</v>
      </c>
      <c r="C32" s="105">
        <v>40594.795138888898</v>
      </c>
      <c r="D32" s="105">
        <v>40595.604166666701</v>
      </c>
      <c r="E32" s="106">
        <f t="shared" si="2"/>
        <v>142.33333333436167</v>
      </c>
      <c r="F32" s="106">
        <f>(C32-B32)*24</f>
        <v>78.083333332731854</v>
      </c>
      <c r="G32" s="133" t="s">
        <v>82</v>
      </c>
      <c r="H32" s="111"/>
      <c r="I32" s="112"/>
    </row>
    <row r="33" spans="1:9" s="6" customFormat="1">
      <c r="A33" s="105">
        <v>40590.21875</v>
      </c>
      <c r="B33" s="105">
        <v>40592.131944444402</v>
      </c>
      <c r="C33" s="105">
        <v>40594.548611111102</v>
      </c>
      <c r="D33" s="105">
        <v>40595.229166666701</v>
      </c>
      <c r="E33" s="106">
        <f t="shared" si="2"/>
        <v>120.25000000081491</v>
      </c>
      <c r="F33" s="106">
        <f>(C33-B33)*24</f>
        <v>58.000000000814907</v>
      </c>
      <c r="G33" s="133" t="s">
        <v>21</v>
      </c>
      <c r="H33" s="111"/>
      <c r="I33" s="112"/>
    </row>
    <row r="34" spans="1:9" s="6" customFormat="1">
      <c r="A34" s="105">
        <v>40592.885416666701</v>
      </c>
      <c r="B34" s="105" t="s">
        <v>8</v>
      </c>
      <c r="C34" s="105" t="s">
        <v>8</v>
      </c>
      <c r="D34" s="105">
        <v>40594.336111111101</v>
      </c>
      <c r="E34" s="106">
        <f t="shared" si="2"/>
        <v>34.816666665603407</v>
      </c>
      <c r="F34" s="106" t="s">
        <v>8</v>
      </c>
      <c r="G34" s="133" t="s">
        <v>12</v>
      </c>
      <c r="H34" s="111"/>
      <c r="I34" s="112"/>
    </row>
    <row r="35" spans="1:9" s="6" customFormat="1">
      <c r="A35" s="105">
        <v>40597.298611111102</v>
      </c>
      <c r="B35" s="105">
        <v>40598.381944444402</v>
      </c>
      <c r="C35" s="105">
        <v>40604.229166666701</v>
      </c>
      <c r="D35" s="105">
        <v>40608.708333333299</v>
      </c>
      <c r="E35" s="106">
        <f t="shared" si="2"/>
        <v>273.83333333273185</v>
      </c>
      <c r="F35" s="106">
        <f>(C35-B35)*24</f>
        <v>140.33333333517658</v>
      </c>
      <c r="G35" s="133" t="s">
        <v>82</v>
      </c>
      <c r="H35" s="111"/>
      <c r="I35" s="112"/>
    </row>
    <row r="36" spans="1:9" s="6" customFormat="1">
      <c r="A36" s="105">
        <v>40597.298611111102</v>
      </c>
      <c r="B36" s="105">
        <v>40598.465277777803</v>
      </c>
      <c r="C36" s="105">
        <v>40604.375</v>
      </c>
      <c r="D36" s="105">
        <v>40608.416666666701</v>
      </c>
      <c r="E36" s="106">
        <f t="shared" si="2"/>
        <v>266.83333333436167</v>
      </c>
      <c r="F36" s="106">
        <f>(C36-B36)*24</f>
        <v>141.83333333273185</v>
      </c>
      <c r="G36" s="133" t="s">
        <v>21</v>
      </c>
      <c r="H36" s="111"/>
      <c r="I36" s="112"/>
    </row>
    <row r="37" spans="1:9" s="6" customFormat="1">
      <c r="A37" s="183">
        <v>40598.204861111102</v>
      </c>
      <c r="B37" s="105">
        <v>40599.177083333299</v>
      </c>
      <c r="C37" s="105">
        <v>40601.375</v>
      </c>
      <c r="D37" s="183">
        <v>40609.236111111102</v>
      </c>
      <c r="E37" s="184">
        <f t="shared" si="2"/>
        <v>264.75</v>
      </c>
      <c r="F37" s="106">
        <f>(C37-B37)*24</f>
        <v>52.750000000814907</v>
      </c>
      <c r="G37" s="133" t="s">
        <v>12</v>
      </c>
      <c r="H37" s="111"/>
      <c r="I37" s="112"/>
    </row>
    <row r="38" spans="1:9" s="6" customFormat="1">
      <c r="A38" s="180"/>
      <c r="B38" s="105">
        <v>40602.260416666701</v>
      </c>
      <c r="C38" s="105">
        <v>40603.958333333299</v>
      </c>
      <c r="D38" s="180"/>
      <c r="E38" s="182"/>
      <c r="F38" s="106">
        <f>(C38-B38)*24</f>
        <v>40.749999998370185</v>
      </c>
      <c r="G38" s="133" t="s">
        <v>12</v>
      </c>
      <c r="H38" s="111"/>
      <c r="I38" s="112"/>
    </row>
    <row r="39" spans="1:9" s="6" customFormat="1">
      <c r="A39" s="105">
        <v>40598.388888888898</v>
      </c>
      <c r="B39" s="105" t="s">
        <v>8</v>
      </c>
      <c r="C39" s="105" t="s">
        <v>8</v>
      </c>
      <c r="D39" s="105">
        <v>40601.284722222197</v>
      </c>
      <c r="E39" s="106">
        <f t="shared" si="2"/>
        <v>69.499999999185093</v>
      </c>
      <c r="F39" s="106" t="s">
        <v>8</v>
      </c>
      <c r="G39" s="133" t="s">
        <v>81</v>
      </c>
      <c r="H39" s="111"/>
      <c r="I39" s="112"/>
    </row>
    <row r="40" spans="1:9" s="6" customFormat="1">
      <c r="A40" s="105">
        <v>40598.5625</v>
      </c>
      <c r="B40" s="105" t="s">
        <v>8</v>
      </c>
      <c r="C40" s="105" t="s">
        <v>8</v>
      </c>
      <c r="D40" s="105">
        <v>40600.625</v>
      </c>
      <c r="E40" s="106">
        <f t="shared" si="2"/>
        <v>49.5</v>
      </c>
      <c r="F40" s="106" t="s">
        <v>8</v>
      </c>
      <c r="G40" s="133" t="s">
        <v>23</v>
      </c>
      <c r="H40" s="111"/>
      <c r="I40" s="112"/>
    </row>
    <row r="41" spans="1:9" s="6" customFormat="1">
      <c r="A41" s="105">
        <v>40615.913194444402</v>
      </c>
      <c r="B41" s="105" t="s">
        <v>8</v>
      </c>
      <c r="C41" s="105" t="s">
        <v>8</v>
      </c>
      <c r="D41" s="105">
        <v>40620.006944444402</v>
      </c>
      <c r="E41" s="106">
        <f t="shared" si="2"/>
        <v>98.25</v>
      </c>
      <c r="F41" s="106" t="s">
        <v>8</v>
      </c>
      <c r="G41" s="133" t="s">
        <v>12</v>
      </c>
      <c r="H41" s="111"/>
      <c r="I41" s="112"/>
    </row>
    <row r="42" spans="1:9" s="6" customFormat="1" ht="13.5" thickBot="1">
      <c r="A42" s="105">
        <v>40617.927083333299</v>
      </c>
      <c r="B42" s="105" t="s">
        <v>8</v>
      </c>
      <c r="C42" s="105" t="s">
        <v>8</v>
      </c>
      <c r="D42" s="105">
        <v>40620.833333333299</v>
      </c>
      <c r="E42" s="106">
        <f t="shared" si="2"/>
        <v>69.75</v>
      </c>
      <c r="F42" s="106" t="s">
        <v>8</v>
      </c>
      <c r="G42" s="133" t="s">
        <v>82</v>
      </c>
      <c r="H42" s="111"/>
      <c r="I42" s="112"/>
    </row>
    <row r="43" spans="1:9" ht="13.5" thickTop="1">
      <c r="A43" s="179">
        <v>40847.791666666701</v>
      </c>
      <c r="B43" s="130">
        <v>40848.083333333299</v>
      </c>
      <c r="C43" s="130">
        <v>40858.465972222199</v>
      </c>
      <c r="D43" s="179">
        <v>40868.28125</v>
      </c>
      <c r="E43" s="181">
        <v>491.74999999918509</v>
      </c>
      <c r="F43" s="131">
        <v>249.18333333358169</v>
      </c>
      <c r="G43" s="132" t="s">
        <v>82</v>
      </c>
      <c r="H43" s="110"/>
      <c r="I43" s="89"/>
    </row>
    <row r="44" spans="1:9">
      <c r="A44" s="180"/>
      <c r="B44" s="105">
        <v>40859.909722222197</v>
      </c>
      <c r="C44" s="105">
        <v>40864.46875</v>
      </c>
      <c r="D44" s="180"/>
      <c r="E44" s="182"/>
      <c r="F44" s="106">
        <v>109.41666666726815</v>
      </c>
      <c r="G44" s="133" t="s">
        <v>82</v>
      </c>
      <c r="H44" s="111"/>
    </row>
    <row r="45" spans="1:9">
      <c r="A45" s="105">
        <v>40860.565277777801</v>
      </c>
      <c r="B45" s="105">
        <v>40861.833333333299</v>
      </c>
      <c r="C45" s="105">
        <v>40863.541666666701</v>
      </c>
      <c r="D45" s="105">
        <v>40868.302083333299</v>
      </c>
      <c r="E45" s="106">
        <v>185.68333333195187</v>
      </c>
      <c r="F45" s="106">
        <v>41.000000001629815</v>
      </c>
      <c r="G45" s="133" t="s">
        <v>81</v>
      </c>
      <c r="H45" s="111"/>
    </row>
    <row r="46" spans="1:9">
      <c r="A46" s="105">
        <v>40860.635416666701</v>
      </c>
      <c r="B46" s="105">
        <v>40861.541666666701</v>
      </c>
      <c r="C46" s="105">
        <v>40863.541666666701</v>
      </c>
      <c r="D46" s="105">
        <v>40871.916666666701</v>
      </c>
      <c r="E46" s="106">
        <v>270.75</v>
      </c>
      <c r="F46" s="106">
        <v>48</v>
      </c>
      <c r="G46" s="133" t="s">
        <v>12</v>
      </c>
      <c r="H46" s="111"/>
    </row>
    <row r="47" spans="1:9">
      <c r="A47" s="105">
        <v>40860.645833333336</v>
      </c>
      <c r="B47" s="105" t="s">
        <v>8</v>
      </c>
      <c r="C47" s="105" t="s">
        <v>8</v>
      </c>
      <c r="D47" s="105">
        <v>40867.456944444442</v>
      </c>
      <c r="E47" s="106">
        <v>163.46666666655801</v>
      </c>
      <c r="F47" s="106" t="s">
        <v>8</v>
      </c>
      <c r="G47" s="133" t="s">
        <v>23</v>
      </c>
      <c r="H47" s="111"/>
    </row>
    <row r="48" spans="1:9">
      <c r="A48" s="105">
        <v>40860.774305555598</v>
      </c>
      <c r="B48" s="105">
        <v>40860.922916666699</v>
      </c>
      <c r="C48" s="105">
        <v>40864.25</v>
      </c>
      <c r="D48" s="105">
        <v>40867.422222222202</v>
      </c>
      <c r="E48" s="106">
        <v>159.54999999847496</v>
      </c>
      <c r="F48" s="106">
        <v>79.849999999220017</v>
      </c>
      <c r="G48" s="133" t="s">
        <v>21</v>
      </c>
      <c r="H48" s="111"/>
    </row>
    <row r="49" spans="1:8">
      <c r="A49" s="105">
        <v>40870.195138888899</v>
      </c>
      <c r="B49" s="105" t="s">
        <v>8</v>
      </c>
      <c r="C49" s="105" t="s">
        <v>8</v>
      </c>
      <c r="D49" s="105">
        <v>40872.086111111101</v>
      </c>
      <c r="E49" s="106">
        <v>45.383333332836628</v>
      </c>
      <c r="F49" s="106" t="s">
        <v>8</v>
      </c>
      <c r="G49" s="133" t="s">
        <v>21</v>
      </c>
      <c r="H49" s="111"/>
    </row>
    <row r="50" spans="1:8">
      <c r="A50" s="105">
        <v>40897.305555555598</v>
      </c>
      <c r="B50" s="105">
        <v>40897.9284722222</v>
      </c>
      <c r="C50" s="105">
        <v>40899.333333333299</v>
      </c>
      <c r="D50" s="105">
        <v>40900.421527777798</v>
      </c>
      <c r="E50" s="106">
        <v>74.783333332801703</v>
      </c>
      <c r="F50" s="106">
        <v>33.716666666383389</v>
      </c>
      <c r="G50" s="133" t="s">
        <v>82</v>
      </c>
      <c r="H50" s="111"/>
    </row>
    <row r="51" spans="1:8">
      <c r="A51" s="183">
        <v>40935.633333333302</v>
      </c>
      <c r="B51" s="105">
        <v>40935.927083333299</v>
      </c>
      <c r="C51" s="105">
        <v>40945.4777777778</v>
      </c>
      <c r="D51" s="183">
        <v>40955.502777777801</v>
      </c>
      <c r="E51" s="184">
        <v>476.86666666797828</v>
      </c>
      <c r="F51" s="106">
        <v>229.2166666680132</v>
      </c>
      <c r="G51" s="133" t="s">
        <v>21</v>
      </c>
      <c r="H51" s="111"/>
    </row>
    <row r="52" spans="1:8">
      <c r="A52" s="180"/>
      <c r="B52" s="105">
        <v>40948.066666666702</v>
      </c>
      <c r="C52" s="105">
        <v>40955.083333333299</v>
      </c>
      <c r="D52" s="180"/>
      <c r="E52" s="182"/>
      <c r="F52" s="106">
        <v>168.39999999833526</v>
      </c>
      <c r="G52" s="133" t="s">
        <v>21</v>
      </c>
      <c r="H52" s="111"/>
    </row>
    <row r="53" spans="1:8">
      <c r="A53" s="105">
        <v>40935.676388888904</v>
      </c>
      <c r="B53" s="105">
        <v>40936.004861111098</v>
      </c>
      <c r="C53" s="105">
        <v>40955.461805555598</v>
      </c>
      <c r="D53" s="105">
        <v>40955.667361111096</v>
      </c>
      <c r="E53" s="106">
        <v>479.78333333262708</v>
      </c>
      <c r="F53" s="106">
        <v>466.9666666680132</v>
      </c>
      <c r="G53" s="133" t="s">
        <v>82</v>
      </c>
      <c r="H53" s="111"/>
    </row>
    <row r="54" spans="1:8">
      <c r="A54" s="105">
        <v>40947.275000000001</v>
      </c>
      <c r="B54" s="105">
        <v>40954.213888888902</v>
      </c>
      <c r="C54" s="105">
        <v>40954.313194444498</v>
      </c>
      <c r="D54" s="105">
        <v>40954.314583333296</v>
      </c>
      <c r="E54" s="106">
        <v>168.94999999908032</v>
      </c>
      <c r="F54" s="106">
        <v>2.3833333342918195</v>
      </c>
      <c r="G54" s="133" t="s">
        <v>81</v>
      </c>
      <c r="H54" s="111"/>
    </row>
    <row r="55" spans="1:8">
      <c r="A55" s="105">
        <v>40951.229166666664</v>
      </c>
      <c r="B55" s="105">
        <v>40952.354166666701</v>
      </c>
      <c r="C55" s="105">
        <v>40953.940972222219</v>
      </c>
      <c r="D55" s="105">
        <v>40955.1875</v>
      </c>
      <c r="E55" s="106">
        <v>95.000000000058208</v>
      </c>
      <c r="F55" s="106">
        <v>38.083333332440816</v>
      </c>
      <c r="G55" s="133" t="s">
        <v>23</v>
      </c>
      <c r="H55" s="111"/>
    </row>
    <row r="56" spans="1:8">
      <c r="A56" s="105">
        <v>40951.347916666702</v>
      </c>
      <c r="B56" s="105" t="s">
        <v>8</v>
      </c>
      <c r="C56" s="105" t="s">
        <v>8</v>
      </c>
      <c r="D56" s="105">
        <v>40955.514583333301</v>
      </c>
      <c r="E56" s="106">
        <v>99.999999998370185</v>
      </c>
      <c r="F56" s="106" t="s">
        <v>8</v>
      </c>
      <c r="G56" s="133" t="s">
        <v>12</v>
      </c>
      <c r="H56" s="111"/>
    </row>
    <row r="57" spans="1:8">
      <c r="A57" s="105">
        <v>40952.213888888902</v>
      </c>
      <c r="B57" s="105" t="s">
        <v>8</v>
      </c>
      <c r="C57" s="105" t="s">
        <v>8</v>
      </c>
      <c r="D57" s="105">
        <v>40954.313194444498</v>
      </c>
      <c r="E57" s="106">
        <v>50.383333334291819</v>
      </c>
      <c r="F57" s="106" t="s">
        <v>8</v>
      </c>
      <c r="G57" s="133" t="s">
        <v>81</v>
      </c>
      <c r="H57" s="111"/>
    </row>
    <row r="58" spans="1:8">
      <c r="A58" s="105">
        <v>40972.388194444502</v>
      </c>
      <c r="B58" s="105" t="s">
        <v>8</v>
      </c>
      <c r="C58" s="105" t="s">
        <v>8</v>
      </c>
      <c r="D58" s="105">
        <v>40977.256944444503</v>
      </c>
      <c r="E58" s="106">
        <v>116.85000000003492</v>
      </c>
      <c r="F58" s="106" t="s">
        <v>8</v>
      </c>
      <c r="G58" s="133" t="s">
        <v>82</v>
      </c>
      <c r="H58" s="111"/>
    </row>
    <row r="59" spans="1:8" ht="13.5" thickBot="1">
      <c r="A59" s="105">
        <v>40991.270138888904</v>
      </c>
      <c r="B59" s="105" t="s">
        <v>8</v>
      </c>
      <c r="C59" s="105" t="s">
        <v>8</v>
      </c>
      <c r="D59" s="105">
        <v>40993.943749999999</v>
      </c>
      <c r="E59" s="106">
        <v>64.166666666278616</v>
      </c>
      <c r="F59" s="106" t="s">
        <v>8</v>
      </c>
      <c r="G59" s="133" t="s">
        <v>82</v>
      </c>
      <c r="H59" s="113"/>
    </row>
    <row r="60" spans="1:8" ht="13.5" thickTop="1">
      <c r="A60" s="130">
        <v>41203.96875</v>
      </c>
      <c r="B60" s="130" t="s">
        <v>8</v>
      </c>
      <c r="C60" s="130" t="s">
        <v>8</v>
      </c>
      <c r="D60" s="130">
        <v>41206.840972222199</v>
      </c>
      <c r="E60" s="131">
        <v>68.933333332766779</v>
      </c>
      <c r="F60" s="131" t="s">
        <v>8</v>
      </c>
      <c r="G60" s="132" t="s">
        <v>27</v>
      </c>
      <c r="H60" s="114"/>
    </row>
    <row r="61" spans="1:8">
      <c r="A61" s="105">
        <v>41228.106249999997</v>
      </c>
      <c r="B61" s="105" t="s">
        <v>8</v>
      </c>
      <c r="C61" s="105" t="s">
        <v>8</v>
      </c>
      <c r="D61" s="105">
        <v>41235.5090277778</v>
      </c>
      <c r="E61" s="106">
        <v>177.66666666726815</v>
      </c>
      <c r="F61" s="106" t="s">
        <v>8</v>
      </c>
      <c r="G61" s="133" t="s">
        <v>27</v>
      </c>
      <c r="H61" s="111"/>
    </row>
    <row r="62" spans="1:8">
      <c r="A62" s="105">
        <v>41234.011805555601</v>
      </c>
      <c r="B62" s="105" t="s">
        <v>80</v>
      </c>
      <c r="C62" s="105" t="s">
        <v>80</v>
      </c>
      <c r="D62" s="105">
        <v>41235.529166666704</v>
      </c>
      <c r="E62" s="106">
        <v>36.416666666453239</v>
      </c>
      <c r="F62" s="106" t="s">
        <v>8</v>
      </c>
      <c r="G62" s="133" t="s">
        <v>81</v>
      </c>
      <c r="H62" s="111"/>
    </row>
    <row r="63" spans="1:8">
      <c r="A63" s="105">
        <v>41252.1784722222</v>
      </c>
      <c r="B63" s="105" t="s">
        <v>8</v>
      </c>
      <c r="C63" s="105" t="s">
        <v>8</v>
      </c>
      <c r="D63" s="105">
        <v>41253.720833333296</v>
      </c>
      <c r="E63" s="106">
        <v>37.01666666631354</v>
      </c>
      <c r="F63" s="106" t="s">
        <v>8</v>
      </c>
      <c r="G63" s="133" t="s">
        <v>27</v>
      </c>
      <c r="H63" s="111"/>
    </row>
    <row r="64" spans="1:8">
      <c r="A64" s="105">
        <v>41265.617361111101</v>
      </c>
      <c r="B64" s="105" t="s">
        <v>8</v>
      </c>
      <c r="C64" s="105" t="s">
        <v>8</v>
      </c>
      <c r="D64" s="105">
        <v>41267.229861111096</v>
      </c>
      <c r="E64" s="106">
        <v>38.699999999895226</v>
      </c>
      <c r="F64" s="106" t="s">
        <v>8</v>
      </c>
      <c r="G64" s="133" t="s">
        <v>13</v>
      </c>
      <c r="H64" s="111"/>
    </row>
    <row r="65" spans="1:8">
      <c r="A65" s="105">
        <v>41265.729861111096</v>
      </c>
      <c r="B65" s="105" t="s">
        <v>8</v>
      </c>
      <c r="C65" s="105" t="s">
        <v>8</v>
      </c>
      <c r="D65" s="105">
        <v>41267.383333333302</v>
      </c>
      <c r="E65" s="106">
        <v>39.683333332941402</v>
      </c>
      <c r="F65" s="106" t="s">
        <v>8</v>
      </c>
      <c r="G65" s="133" t="s">
        <v>27</v>
      </c>
      <c r="H65" s="111"/>
    </row>
    <row r="66" spans="1:8">
      <c r="A66" s="105">
        <v>41265.773611111101</v>
      </c>
      <c r="B66" s="105" t="s">
        <v>80</v>
      </c>
      <c r="C66" s="105" t="s">
        <v>80</v>
      </c>
      <c r="D66" s="105">
        <v>41267.222916666702</v>
      </c>
      <c r="E66" s="106">
        <v>34.783333334431518</v>
      </c>
      <c r="F66" s="106" t="s">
        <v>8</v>
      </c>
      <c r="G66" s="133" t="s">
        <v>21</v>
      </c>
      <c r="H66" s="111"/>
    </row>
    <row r="67" spans="1:8">
      <c r="A67" s="105">
        <v>41289.258333333302</v>
      </c>
      <c r="B67" s="105" t="s">
        <v>8</v>
      </c>
      <c r="C67" s="105" t="s">
        <v>8</v>
      </c>
      <c r="D67" s="105">
        <v>41292.506944444503</v>
      </c>
      <c r="E67" s="106">
        <v>77.966666668828111</v>
      </c>
      <c r="F67" s="106" t="s">
        <v>8</v>
      </c>
      <c r="G67" s="133" t="s">
        <v>27</v>
      </c>
      <c r="H67" s="111"/>
    </row>
    <row r="68" spans="1:8">
      <c r="A68" s="105">
        <v>41290.172222222202</v>
      </c>
      <c r="B68" s="105" t="s">
        <v>8</v>
      </c>
      <c r="C68" s="105" t="s">
        <v>8</v>
      </c>
      <c r="D68" s="105">
        <v>41292.335416666698</v>
      </c>
      <c r="E68" s="106">
        <v>51.91666666790843</v>
      </c>
      <c r="F68" s="106" t="s">
        <v>8</v>
      </c>
      <c r="G68" s="133" t="s">
        <v>13</v>
      </c>
      <c r="H68" s="111"/>
    </row>
    <row r="69" spans="1:8">
      <c r="A69" s="105">
        <v>41290.224305555603</v>
      </c>
      <c r="B69" s="105" t="s">
        <v>80</v>
      </c>
      <c r="C69" s="105" t="s">
        <v>80</v>
      </c>
      <c r="D69" s="105">
        <v>41292.335416666698</v>
      </c>
      <c r="E69" s="106">
        <v>50.666666666278616</v>
      </c>
      <c r="F69" s="106" t="s">
        <v>8</v>
      </c>
      <c r="G69" s="133" t="s">
        <v>21</v>
      </c>
      <c r="H69" s="111"/>
    </row>
    <row r="70" spans="1:8">
      <c r="A70" s="105">
        <v>41290.536805555603</v>
      </c>
      <c r="B70" s="105" t="s">
        <v>8</v>
      </c>
      <c r="C70" s="105" t="s">
        <v>8</v>
      </c>
      <c r="D70" s="105">
        <v>41291.771527777797</v>
      </c>
      <c r="E70" s="106">
        <v>29.633333332662005</v>
      </c>
      <c r="F70" s="106" t="s">
        <v>8</v>
      </c>
      <c r="G70" s="133" t="s">
        <v>28</v>
      </c>
      <c r="H70" s="111"/>
    </row>
    <row r="71" spans="1:8">
      <c r="A71" s="105">
        <v>41295.930555555598</v>
      </c>
      <c r="B71" s="105" t="s">
        <v>8</v>
      </c>
      <c r="C71" s="105" t="s">
        <v>8</v>
      </c>
      <c r="D71" s="105">
        <v>41302.3305555556</v>
      </c>
      <c r="E71" s="106">
        <v>153.60000000003492</v>
      </c>
      <c r="F71" s="106" t="s">
        <v>8</v>
      </c>
      <c r="G71" s="133" t="s">
        <v>27</v>
      </c>
      <c r="H71" s="111"/>
    </row>
    <row r="72" spans="1:8">
      <c r="A72" s="105">
        <v>41297.088888888902</v>
      </c>
      <c r="B72" s="105" t="s">
        <v>8</v>
      </c>
      <c r="C72" s="105" t="s">
        <v>8</v>
      </c>
      <c r="D72" s="105">
        <v>41303.889583333301</v>
      </c>
      <c r="E72" s="106">
        <v>163.21666666556848</v>
      </c>
      <c r="F72" s="106" t="s">
        <v>8</v>
      </c>
      <c r="G72" s="133" t="s">
        <v>12</v>
      </c>
      <c r="H72" s="111"/>
    </row>
    <row r="73" spans="1:8">
      <c r="A73" s="105">
        <v>41297.824999999997</v>
      </c>
      <c r="B73" s="105" t="s">
        <v>80</v>
      </c>
      <c r="C73" s="105" t="s">
        <v>80</v>
      </c>
      <c r="D73" s="105">
        <v>41301.882638888899</v>
      </c>
      <c r="E73" s="106">
        <v>97.383333333651535</v>
      </c>
      <c r="F73" s="106" t="s">
        <v>8</v>
      </c>
      <c r="G73" s="133" t="s">
        <v>81</v>
      </c>
      <c r="H73" s="111"/>
    </row>
    <row r="74" spans="1:8">
      <c r="A74" s="105">
        <v>41298.002777777801</v>
      </c>
      <c r="B74" s="105" t="s">
        <v>80</v>
      </c>
      <c r="C74" s="105" t="s">
        <v>80</v>
      </c>
      <c r="D74" s="105">
        <v>41302.089583333298</v>
      </c>
      <c r="E74" s="106">
        <v>98.083333331916947</v>
      </c>
      <c r="F74" s="106" t="s">
        <v>8</v>
      </c>
      <c r="G74" s="133" t="s">
        <v>21</v>
      </c>
      <c r="H74" s="111"/>
    </row>
    <row r="75" spans="1:8">
      <c r="A75" s="105">
        <v>41299.213888888902</v>
      </c>
      <c r="B75" s="105" t="s">
        <v>8</v>
      </c>
      <c r="C75" s="105" t="s">
        <v>8</v>
      </c>
      <c r="D75" s="105">
        <v>41301.224305555603</v>
      </c>
      <c r="E75" s="106">
        <v>48.250000000814907</v>
      </c>
      <c r="F75" s="106" t="s">
        <v>8</v>
      </c>
      <c r="G75" s="133" t="s">
        <v>11</v>
      </c>
      <c r="H75" s="111"/>
    </row>
    <row r="76" spans="1:8">
      <c r="A76" s="105">
        <v>41299.252083333296</v>
      </c>
      <c r="B76" s="105" t="s">
        <v>8</v>
      </c>
      <c r="C76" s="105" t="s">
        <v>8</v>
      </c>
      <c r="D76" s="105">
        <v>41300.461111111101</v>
      </c>
      <c r="E76" s="106">
        <v>29.01666666730307</v>
      </c>
      <c r="F76" s="106" t="s">
        <v>8</v>
      </c>
      <c r="G76" s="133" t="s">
        <v>28</v>
      </c>
      <c r="H76" s="111"/>
    </row>
    <row r="77" spans="1:8">
      <c r="A77" s="105">
        <v>41299.296527777798</v>
      </c>
      <c r="B77" s="105" t="s">
        <v>8</v>
      </c>
      <c r="C77" s="105" t="s">
        <v>8</v>
      </c>
      <c r="D77" s="105">
        <v>41300.4152777778</v>
      </c>
      <c r="E77" s="106">
        <v>26.850000000034925</v>
      </c>
      <c r="F77" s="106" t="s">
        <v>8</v>
      </c>
      <c r="G77" s="133" t="s">
        <v>17</v>
      </c>
      <c r="H77" s="111"/>
    </row>
    <row r="78" spans="1:8">
      <c r="A78" s="105">
        <v>41299.297222222202</v>
      </c>
      <c r="B78" s="105" t="s">
        <v>8</v>
      </c>
      <c r="C78" s="105" t="s">
        <v>8</v>
      </c>
      <c r="D78" s="105">
        <v>41300.415972222203</v>
      </c>
      <c r="E78" s="106">
        <v>26.850000000034925</v>
      </c>
      <c r="F78" s="106" t="s">
        <v>8</v>
      </c>
      <c r="G78" s="133" t="s">
        <v>16</v>
      </c>
      <c r="H78" s="111"/>
    </row>
    <row r="79" spans="1:8">
      <c r="A79" s="105">
        <v>41319.213888888902</v>
      </c>
      <c r="B79" s="105" t="s">
        <v>8</v>
      </c>
      <c r="C79" s="105" t="s">
        <v>8</v>
      </c>
      <c r="D79" s="105">
        <v>41323.78125</v>
      </c>
      <c r="E79" s="106">
        <v>109.61666666634846</v>
      </c>
      <c r="F79" s="106" t="s">
        <v>8</v>
      </c>
      <c r="G79" s="133" t="s">
        <v>13</v>
      </c>
      <c r="H79" s="111"/>
    </row>
    <row r="80" spans="1:8">
      <c r="A80" s="105">
        <v>41319.891666666699</v>
      </c>
      <c r="B80" s="105">
        <v>41322.09375</v>
      </c>
      <c r="C80" s="105">
        <v>41323.463888888902</v>
      </c>
      <c r="D80" s="105">
        <v>41323.965972222199</v>
      </c>
      <c r="E80" s="106">
        <v>97.783333331986796</v>
      </c>
      <c r="F80" s="106">
        <v>33</v>
      </c>
      <c r="G80" s="133" t="s">
        <v>27</v>
      </c>
      <c r="H80" s="111"/>
    </row>
    <row r="81" spans="1:8">
      <c r="A81" s="105">
        <v>41320.297916666699</v>
      </c>
      <c r="B81" s="105" t="s">
        <v>80</v>
      </c>
      <c r="C81" s="105" t="s">
        <v>80</v>
      </c>
      <c r="D81" s="105">
        <v>41323.547916666699</v>
      </c>
      <c r="E81" s="106">
        <v>78</v>
      </c>
      <c r="F81" s="106" t="s">
        <v>8</v>
      </c>
      <c r="G81" s="133" t="s">
        <v>21</v>
      </c>
      <c r="H81" s="111"/>
    </row>
    <row r="82" spans="1:8">
      <c r="A82" s="105">
        <v>41322.130555555603</v>
      </c>
      <c r="B82" s="105" t="s">
        <v>8</v>
      </c>
      <c r="C82" s="105" t="s">
        <v>8</v>
      </c>
      <c r="D82" s="105">
        <v>41323.569444444402</v>
      </c>
      <c r="E82" s="106">
        <v>34.533333331171889</v>
      </c>
      <c r="F82" s="106" t="s">
        <v>8</v>
      </c>
      <c r="G82" s="133" t="s">
        <v>54</v>
      </c>
      <c r="H82" s="111"/>
    </row>
    <row r="83" spans="1:8">
      <c r="A83" s="105">
        <v>41330.061111111099</v>
      </c>
      <c r="B83" s="105" t="s">
        <v>8</v>
      </c>
      <c r="C83" s="105" t="s">
        <v>8</v>
      </c>
      <c r="D83" s="105">
        <v>41332.515277777798</v>
      </c>
      <c r="E83" s="106">
        <v>58.900000000779983</v>
      </c>
      <c r="F83" s="106" t="s">
        <v>8</v>
      </c>
      <c r="G83" s="133" t="s">
        <v>27</v>
      </c>
      <c r="H83" s="111"/>
    </row>
    <row r="84" spans="1:8">
      <c r="A84" s="105">
        <v>41330.259722222203</v>
      </c>
      <c r="B84" s="105" t="s">
        <v>80</v>
      </c>
      <c r="C84" s="105" t="s">
        <v>80</v>
      </c>
      <c r="D84" s="105">
        <v>41332.270833333299</v>
      </c>
      <c r="E84" s="106">
        <v>48.26666666631354</v>
      </c>
      <c r="F84" s="106" t="s">
        <v>8</v>
      </c>
      <c r="G84" s="133" t="s">
        <v>21</v>
      </c>
      <c r="H84" s="111"/>
    </row>
    <row r="85" spans="1:8" ht="13.5" thickBot="1">
      <c r="A85" s="134">
        <v>41330.9506944444</v>
      </c>
      <c r="B85" s="134" t="s">
        <v>8</v>
      </c>
      <c r="C85" s="134" t="s">
        <v>8</v>
      </c>
      <c r="D85" s="134">
        <v>41332.270138888904</v>
      </c>
      <c r="E85" s="135">
        <v>31.666666668083053</v>
      </c>
      <c r="F85" s="135" t="s">
        <v>8</v>
      </c>
      <c r="G85" s="136" t="s">
        <v>13</v>
      </c>
      <c r="H85" s="113"/>
    </row>
    <row r="86" spans="1:8" ht="13.5" thickTop="1">
      <c r="A86" s="130">
        <v>41595.801388888904</v>
      </c>
      <c r="B86" s="130" t="s">
        <v>8</v>
      </c>
      <c r="C86" s="130" t="s">
        <v>8</v>
      </c>
      <c r="D86" s="130">
        <v>41597.329166666699</v>
      </c>
      <c r="E86" s="131">
        <f t="shared" ref="E86:E110" si="3">ROUND((D86-A86)*24,0)</f>
        <v>37</v>
      </c>
      <c r="F86" s="131" t="str">
        <f t="shared" ref="F86:F110" si="4">IF(OR(B86="x",B86="X",B86=""),"x",ROUND((C86-B86)*24,0))</f>
        <v>x</v>
      </c>
      <c r="G86" s="132" t="s">
        <v>27</v>
      </c>
      <c r="H86" s="114"/>
    </row>
    <row r="87" spans="1:8">
      <c r="A87" s="105">
        <v>41640.240277777797</v>
      </c>
      <c r="B87" s="105" t="s">
        <v>8</v>
      </c>
      <c r="C87" s="105" t="s">
        <v>8</v>
      </c>
      <c r="D87" s="105">
        <v>41641.270833333299</v>
      </c>
      <c r="E87" s="106">
        <f t="shared" si="3"/>
        <v>25</v>
      </c>
      <c r="F87" s="106" t="str">
        <f t="shared" si="4"/>
        <v>x</v>
      </c>
      <c r="G87" s="133" t="s">
        <v>27</v>
      </c>
      <c r="H87" s="114"/>
    </row>
    <row r="88" spans="1:8">
      <c r="A88" s="105">
        <v>41667.110416666699</v>
      </c>
      <c r="B88" s="105" t="s">
        <v>8</v>
      </c>
      <c r="C88" s="105" t="s">
        <v>8</v>
      </c>
      <c r="D88" s="105">
        <v>41668.423611111102</v>
      </c>
      <c r="E88" s="106">
        <f t="shared" si="3"/>
        <v>32</v>
      </c>
      <c r="F88" s="106" t="str">
        <f t="shared" si="4"/>
        <v>x</v>
      </c>
      <c r="G88" s="133" t="s">
        <v>27</v>
      </c>
      <c r="H88" s="114"/>
    </row>
    <row r="89" spans="1:8">
      <c r="A89" s="105">
        <v>41667.354861111096</v>
      </c>
      <c r="B89" s="105" t="s">
        <v>8</v>
      </c>
      <c r="C89" s="105" t="s">
        <v>8</v>
      </c>
      <c r="D89" s="105">
        <v>41668.332638888904</v>
      </c>
      <c r="E89" s="106">
        <f t="shared" si="3"/>
        <v>23</v>
      </c>
      <c r="F89" s="106" t="str">
        <f t="shared" si="4"/>
        <v>x</v>
      </c>
      <c r="G89" s="133" t="s">
        <v>13</v>
      </c>
      <c r="H89" s="114"/>
    </row>
    <row r="90" spans="1:8">
      <c r="A90" s="105">
        <v>41710.070138888899</v>
      </c>
      <c r="B90" s="105" t="s">
        <v>8</v>
      </c>
      <c r="C90" s="105" t="s">
        <v>8</v>
      </c>
      <c r="D90" s="105">
        <v>41712.7055555556</v>
      </c>
      <c r="E90" s="106">
        <f t="shared" si="3"/>
        <v>63</v>
      </c>
      <c r="F90" s="106" t="str">
        <f t="shared" si="4"/>
        <v>x</v>
      </c>
      <c r="G90" s="133" t="s">
        <v>27</v>
      </c>
      <c r="H90" s="114"/>
    </row>
    <row r="91" spans="1:8">
      <c r="A91" s="105">
        <v>41957.969444444498</v>
      </c>
      <c r="B91" s="105" t="s">
        <v>8</v>
      </c>
      <c r="C91" s="105" t="s">
        <v>8</v>
      </c>
      <c r="D91" s="105">
        <v>41959.28125</v>
      </c>
      <c r="E91" s="106">
        <f t="shared" si="3"/>
        <v>31</v>
      </c>
      <c r="F91" s="106" t="str">
        <f t="shared" si="4"/>
        <v>x</v>
      </c>
      <c r="G91" s="133" t="s">
        <v>27</v>
      </c>
      <c r="H91" s="114"/>
    </row>
    <row r="92" spans="1:8">
      <c r="A92" s="105">
        <v>41977.729861111096</v>
      </c>
      <c r="B92" s="105" t="s">
        <v>8</v>
      </c>
      <c r="C92" s="105" t="s">
        <v>8</v>
      </c>
      <c r="D92" s="105">
        <v>41981.039583333302</v>
      </c>
      <c r="E92" s="106">
        <f t="shared" si="3"/>
        <v>79</v>
      </c>
      <c r="F92" s="106" t="str">
        <f t="shared" si="4"/>
        <v>x</v>
      </c>
      <c r="G92" s="133" t="s">
        <v>28</v>
      </c>
      <c r="H92" s="114"/>
    </row>
    <row r="93" spans="1:8">
      <c r="A93" s="105">
        <v>41977.977083333302</v>
      </c>
      <c r="B93" s="105" t="s">
        <v>8</v>
      </c>
      <c r="C93" s="105" t="s">
        <v>8</v>
      </c>
      <c r="D93" s="105">
        <v>41981.6965277778</v>
      </c>
      <c r="E93" s="106">
        <f t="shared" si="3"/>
        <v>89</v>
      </c>
      <c r="F93" s="106" t="str">
        <f t="shared" si="4"/>
        <v>x</v>
      </c>
      <c r="G93" s="133" t="s">
        <v>27</v>
      </c>
      <c r="H93" s="114"/>
    </row>
    <row r="94" spans="1:8">
      <c r="A94" s="105">
        <v>41978.020138888904</v>
      </c>
      <c r="B94" s="105">
        <v>41979.690277777801</v>
      </c>
      <c r="C94" s="105">
        <v>41981.245138888902</v>
      </c>
      <c r="D94" s="105">
        <v>41981.636805555601</v>
      </c>
      <c r="E94" s="106">
        <f t="shared" si="3"/>
        <v>87</v>
      </c>
      <c r="F94" s="106">
        <f t="shared" si="4"/>
        <v>37</v>
      </c>
      <c r="G94" s="133" t="s">
        <v>13</v>
      </c>
      <c r="H94" s="114"/>
    </row>
    <row r="95" spans="1:8">
      <c r="A95" s="105">
        <v>41978.685416666704</v>
      </c>
      <c r="B95" s="105" t="s">
        <v>8</v>
      </c>
      <c r="C95" s="105" t="s">
        <v>8</v>
      </c>
      <c r="D95" s="105">
        <v>41981.636111111096</v>
      </c>
      <c r="E95" s="106">
        <f t="shared" si="3"/>
        <v>71</v>
      </c>
      <c r="F95" s="106" t="str">
        <f t="shared" si="4"/>
        <v>x</v>
      </c>
      <c r="G95" s="133" t="s">
        <v>21</v>
      </c>
      <c r="H95" s="114"/>
    </row>
    <row r="96" spans="1:8" ht="13.5" thickBot="1">
      <c r="A96" s="134">
        <v>42026.060416666704</v>
      </c>
      <c r="B96" s="134" t="s">
        <v>8</v>
      </c>
      <c r="C96" s="134" t="s">
        <v>8</v>
      </c>
      <c r="D96" s="134">
        <v>42027.717361111099</v>
      </c>
      <c r="E96" s="135">
        <f t="shared" si="3"/>
        <v>40</v>
      </c>
      <c r="F96" s="135" t="str">
        <f t="shared" si="4"/>
        <v>x</v>
      </c>
      <c r="G96" s="136" t="s">
        <v>27</v>
      </c>
      <c r="H96" s="113"/>
    </row>
    <row r="97" spans="1:9" ht="13.5" thickTop="1">
      <c r="A97" s="105">
        <v>42309.056944444397</v>
      </c>
      <c r="B97" s="105" t="s">
        <v>8</v>
      </c>
      <c r="C97" s="105" t="s">
        <v>8</v>
      </c>
      <c r="D97" s="105">
        <v>42310.376388888901</v>
      </c>
      <c r="E97" s="106">
        <f t="shared" si="3"/>
        <v>32</v>
      </c>
      <c r="F97" s="106" t="str">
        <f t="shared" si="4"/>
        <v>x</v>
      </c>
      <c r="G97" s="133" t="str">
        <f>VLOOKUP(H97,oblasti!$D$4:$F$22,2,0)</f>
        <v>Aglomerace O/K/F-M bez Třinecka</v>
      </c>
      <c r="H97" s="140" t="s">
        <v>29</v>
      </c>
    </row>
    <row r="98" spans="1:9">
      <c r="A98" s="105">
        <v>42313.201388888898</v>
      </c>
      <c r="B98" s="105" t="s">
        <v>8</v>
      </c>
      <c r="C98" s="105" t="s">
        <v>8</v>
      </c>
      <c r="D98" s="105">
        <v>42315.175694444399</v>
      </c>
      <c r="E98" s="106">
        <f t="shared" si="3"/>
        <v>47</v>
      </c>
      <c r="F98" s="106" t="str">
        <f t="shared" si="4"/>
        <v>x</v>
      </c>
      <c r="G98" s="133" t="str">
        <f>VLOOKUP(H98,oblasti!$D$4:$F$22,2,0)</f>
        <v>Zóna Střední Čechy</v>
      </c>
      <c r="H98" s="141" t="s">
        <v>30</v>
      </c>
    </row>
    <row r="99" spans="1:9">
      <c r="A99" s="105">
        <v>42313.708333333299</v>
      </c>
      <c r="B99" s="105" t="s">
        <v>8</v>
      </c>
      <c r="C99" s="105" t="s">
        <v>8</v>
      </c>
      <c r="D99" s="105">
        <v>42316.184722222199</v>
      </c>
      <c r="E99" s="106">
        <f t="shared" si="3"/>
        <v>59</v>
      </c>
      <c r="F99" s="106" t="str">
        <f t="shared" si="4"/>
        <v>x</v>
      </c>
      <c r="G99" s="133" t="str">
        <f>VLOOKUP(H99,oblasti!$D$4:$F$22,2,0)</f>
        <v>Královéhradecký kraj a Pardubický kraj</v>
      </c>
      <c r="H99" s="141" t="s">
        <v>31</v>
      </c>
    </row>
    <row r="100" spans="1:9">
      <c r="A100" s="105">
        <v>42313.993750000001</v>
      </c>
      <c r="B100" s="105" t="s">
        <v>8</v>
      </c>
      <c r="C100" s="105" t="s">
        <v>8</v>
      </c>
      <c r="D100" s="105">
        <v>42316.71875</v>
      </c>
      <c r="E100" s="106">
        <f t="shared" si="3"/>
        <v>65</v>
      </c>
      <c r="F100" s="106" t="str">
        <f t="shared" si="4"/>
        <v>x</v>
      </c>
      <c r="G100" s="133" t="str">
        <f>VLOOKUP(H100,oblasti!$D$4:$F$22,2,0)</f>
        <v>Zóna Střední Morava</v>
      </c>
      <c r="H100" s="141" t="s">
        <v>32</v>
      </c>
    </row>
    <row r="101" spans="1:9">
      <c r="A101" s="105">
        <v>42313.989583333299</v>
      </c>
      <c r="B101" s="105" t="s">
        <v>8</v>
      </c>
      <c r="C101" s="105" t="s">
        <v>8</v>
      </c>
      <c r="D101" s="105">
        <v>42316.140972222202</v>
      </c>
      <c r="E101" s="106">
        <f t="shared" si="3"/>
        <v>52</v>
      </c>
      <c r="F101" s="106" t="str">
        <f t="shared" si="4"/>
        <v>x</v>
      </c>
      <c r="G101" s="133" t="str">
        <f>VLOOKUP(H101,oblasti!$D$4:$F$22,2,0)</f>
        <v>Aglomerace O/K/F-M bez Třinecka</v>
      </c>
      <c r="H101" s="141" t="s">
        <v>29</v>
      </c>
    </row>
    <row r="102" spans="1:9">
      <c r="A102" s="105">
        <v>42314.036111111098</v>
      </c>
      <c r="B102" s="105" t="s">
        <v>8</v>
      </c>
      <c r="C102" s="105" t="s">
        <v>8</v>
      </c>
      <c r="D102" s="105">
        <v>42315.309722222199</v>
      </c>
      <c r="E102" s="106">
        <f t="shared" si="3"/>
        <v>31</v>
      </c>
      <c r="F102" s="106" t="str">
        <f t="shared" si="4"/>
        <v>x</v>
      </c>
      <c r="G102" s="133" t="str">
        <f>VLOOKUP(H102,oblasti!$D$4:$F$22,2,0)</f>
        <v>Aglomerace Praha</v>
      </c>
      <c r="H102" s="141" t="s">
        <v>33</v>
      </c>
    </row>
    <row r="103" spans="1:9">
      <c r="A103" s="105">
        <v>42314.060416666704</v>
      </c>
      <c r="B103" s="105" t="s">
        <v>8</v>
      </c>
      <c r="C103" s="105" t="s">
        <v>8</v>
      </c>
      <c r="D103" s="105">
        <v>42316.302777777797</v>
      </c>
      <c r="E103" s="106">
        <f t="shared" si="3"/>
        <v>54</v>
      </c>
      <c r="F103" s="106" t="str">
        <f t="shared" si="4"/>
        <v>x</v>
      </c>
      <c r="G103" s="133" t="str">
        <f>VLOOKUP(H103,oblasti!$D$4:$F$22,2,0)</f>
        <v>Aglomerace Brno</v>
      </c>
      <c r="H103" s="141" t="s">
        <v>34</v>
      </c>
    </row>
    <row r="104" spans="1:9">
      <c r="A104" s="105">
        <v>42314.6965277778</v>
      </c>
      <c r="B104" s="105">
        <v>42316.256249999999</v>
      </c>
      <c r="C104" s="105">
        <v>42316.263888888898</v>
      </c>
      <c r="D104" s="105">
        <v>42316.263888888898</v>
      </c>
      <c r="E104" s="106">
        <f t="shared" si="3"/>
        <v>38</v>
      </c>
      <c r="F104" s="106">
        <f t="shared" si="4"/>
        <v>0</v>
      </c>
      <c r="G104" s="133" t="str">
        <f>VLOOKUP(H104,oblasti!$D$4:$F$22,2,0)</f>
        <v>Ústecký kraj</v>
      </c>
      <c r="H104" s="141" t="s">
        <v>35</v>
      </c>
      <c r="I104" s="100" t="s">
        <v>124</v>
      </c>
    </row>
    <row r="105" spans="1:9">
      <c r="A105" s="105">
        <v>42370.313194444498</v>
      </c>
      <c r="B105" s="105" t="s">
        <v>8</v>
      </c>
      <c r="C105" s="105" t="s">
        <v>8</v>
      </c>
      <c r="D105" s="105">
        <v>42380.462500000001</v>
      </c>
      <c r="E105" s="106">
        <f t="shared" si="3"/>
        <v>244</v>
      </c>
      <c r="F105" s="106" t="str">
        <f t="shared" si="4"/>
        <v>x</v>
      </c>
      <c r="G105" s="133" t="str">
        <f>VLOOKUP(H105,oblasti!$D$4:$F$22,2,0)</f>
        <v>Aglomerace O/K/F-M bez Třinecka</v>
      </c>
      <c r="H105" s="141" t="s">
        <v>29</v>
      </c>
    </row>
    <row r="106" spans="1:9">
      <c r="A106" s="105">
        <v>42372.967361111099</v>
      </c>
      <c r="B106" s="105" t="s">
        <v>8</v>
      </c>
      <c r="C106" s="105" t="s">
        <v>8</v>
      </c>
      <c r="D106" s="105">
        <v>42374.277083333334</v>
      </c>
      <c r="E106" s="106">
        <f t="shared" si="3"/>
        <v>31</v>
      </c>
      <c r="F106" s="106" t="str">
        <f t="shared" si="4"/>
        <v>x</v>
      </c>
      <c r="G106" s="133" t="str">
        <f>VLOOKUP(H106,oblasti!$D$4:$F$22,2,0)</f>
        <v>Třinecko</v>
      </c>
      <c r="H106" s="141" t="s">
        <v>78</v>
      </c>
    </row>
    <row r="107" spans="1:9">
      <c r="A107" s="105">
        <v>42372.925694444399</v>
      </c>
      <c r="B107" s="105" t="s">
        <v>8</v>
      </c>
      <c r="C107" s="105" t="s">
        <v>8</v>
      </c>
      <c r="D107" s="105">
        <v>42374.268055555556</v>
      </c>
      <c r="E107" s="106">
        <f>ROUND((D107-A107)*24,0)</f>
        <v>32</v>
      </c>
      <c r="F107" s="106" t="str">
        <f t="shared" si="4"/>
        <v>x</v>
      </c>
      <c r="G107" s="133" t="str">
        <f>VLOOKUP(H107,oblasti!$D$4:$F$22,2,0)</f>
        <v>Zóna Střední Morava</v>
      </c>
      <c r="H107" s="141" t="s">
        <v>32</v>
      </c>
    </row>
    <row r="108" spans="1:9">
      <c r="A108" s="105">
        <v>42376.431250000001</v>
      </c>
      <c r="B108" s="105" t="s">
        <v>8</v>
      </c>
      <c r="C108" s="105" t="s">
        <v>8</v>
      </c>
      <c r="D108" s="105">
        <v>42377.55972222222</v>
      </c>
      <c r="E108" s="106">
        <f t="shared" si="3"/>
        <v>27</v>
      </c>
      <c r="F108" s="106" t="str">
        <f t="shared" si="4"/>
        <v>x</v>
      </c>
      <c r="G108" s="133" t="str">
        <f>VLOOKUP(H108,oblasti!$D$4:$F$22,2,0)</f>
        <v>Plzeňský kraj</v>
      </c>
      <c r="H108" s="141" t="s">
        <v>42</v>
      </c>
    </row>
    <row r="109" spans="1:9" ht="13.5" thickBot="1">
      <c r="A109" s="105">
        <v>42387.396527777775</v>
      </c>
      <c r="B109" s="105" t="s">
        <v>8</v>
      </c>
      <c r="C109" s="105" t="s">
        <v>8</v>
      </c>
      <c r="D109" s="105">
        <v>42389.595833333333</v>
      </c>
      <c r="E109" s="106">
        <f t="shared" si="3"/>
        <v>53</v>
      </c>
      <c r="F109" s="106" t="str">
        <f t="shared" si="4"/>
        <v>x</v>
      </c>
      <c r="G109" s="133" t="str">
        <f>VLOOKUP(H109,oblasti!$D$4:$F$22,2,0)</f>
        <v>Aglomerace O/K/F-M bez Třinecka</v>
      </c>
      <c r="H109" s="141" t="s">
        <v>29</v>
      </c>
    </row>
    <row r="110" spans="1:9" ht="13.5" thickTop="1">
      <c r="A110" s="130">
        <v>42742.232638888891</v>
      </c>
      <c r="B110" s="130">
        <v>42743.592361111114</v>
      </c>
      <c r="C110" s="130">
        <v>42746.647222222222</v>
      </c>
      <c r="D110" s="130">
        <v>42746.845138888886</v>
      </c>
      <c r="E110" s="131">
        <f t="shared" si="3"/>
        <v>111</v>
      </c>
      <c r="F110" s="131">
        <f t="shared" si="4"/>
        <v>73</v>
      </c>
      <c r="G110" s="137" t="str">
        <f>VLOOKUP(H110,oblasti!$D$4:$F$22,2,0)</f>
        <v>Aglomerace O/K/F-M bez Třinecka</v>
      </c>
      <c r="H110" s="142" t="s">
        <v>29</v>
      </c>
    </row>
    <row r="111" spans="1:9">
      <c r="A111" s="105">
        <v>42742.232638888891</v>
      </c>
      <c r="B111" s="105">
        <v>42743.822916666664</v>
      </c>
      <c r="C111" s="105">
        <v>42745.560416666667</v>
      </c>
      <c r="D111" s="105">
        <v>42746.144444444442</v>
      </c>
      <c r="E111" s="106">
        <f t="shared" ref="E111:E131" si="5">ROUND((D111-A111)*24,0)</f>
        <v>94</v>
      </c>
      <c r="F111" s="106">
        <f t="shared" ref="F111:F131" si="6">IF(OR(B111="x",B111="X",B111=""),"x",ROUND((C111-B111)*24,0))</f>
        <v>42</v>
      </c>
      <c r="G111" s="138" t="str">
        <f>VLOOKUP(H111,oblasti!$D$4:$F$22,2,0)</f>
        <v>Třinecko</v>
      </c>
      <c r="H111" s="125" t="s">
        <v>78</v>
      </c>
    </row>
    <row r="112" spans="1:9">
      <c r="A112" s="105">
        <v>42743.592361111114</v>
      </c>
      <c r="B112" s="105" t="s">
        <v>8</v>
      </c>
      <c r="C112" s="105" t="s">
        <v>8</v>
      </c>
      <c r="D112" s="105">
        <v>42746.15902777778</v>
      </c>
      <c r="E112" s="106">
        <f t="shared" si="5"/>
        <v>62</v>
      </c>
      <c r="F112" s="106" t="str">
        <f t="shared" si="6"/>
        <v>x</v>
      </c>
      <c r="G112" s="138" t="str">
        <f>VLOOKUP(H112,oblasti!$D$4:$F$22,2,0)</f>
        <v>Zóna Moravskoslezsko</v>
      </c>
      <c r="H112" s="125" t="s">
        <v>73</v>
      </c>
    </row>
    <row r="113" spans="1:9">
      <c r="A113" s="105">
        <v>42744.069444444445</v>
      </c>
      <c r="B113" s="105">
        <v>42744.423611111109</v>
      </c>
      <c r="C113" s="105">
        <v>42745.43472222222</v>
      </c>
      <c r="D113" s="105">
        <v>42746.6</v>
      </c>
      <c r="E113" s="106">
        <f t="shared" si="5"/>
        <v>61</v>
      </c>
      <c r="F113" s="106">
        <f t="shared" si="6"/>
        <v>24</v>
      </c>
      <c r="G113" s="138" t="str">
        <f>VLOOKUP(H113,oblasti!$D$4:$F$22,2,0)</f>
        <v>Zlínský kraj</v>
      </c>
      <c r="H113" s="125" t="s">
        <v>71</v>
      </c>
    </row>
    <row r="114" spans="1:9">
      <c r="A114" s="115">
        <v>42754.606944444444</v>
      </c>
      <c r="B114" s="115">
        <v>42756.194444444445</v>
      </c>
      <c r="C114" s="115">
        <v>42759.17291666667</v>
      </c>
      <c r="D114" s="115">
        <v>42759.436805555553</v>
      </c>
      <c r="E114" s="116">
        <f>ROUND((D114-A114)*24,0)</f>
        <v>116</v>
      </c>
      <c r="F114" s="116">
        <f>IF(OR(B114="x",B114="X",B114=""),"x",ROUND((C114-B114)*24,0))</f>
        <v>71</v>
      </c>
      <c r="G114" s="138" t="str">
        <f>VLOOKUP(H114,oblasti!$D$4:$F$22,2,0)</f>
        <v>Zóna Střední Čechy</v>
      </c>
      <c r="H114" s="125" t="s">
        <v>30</v>
      </c>
    </row>
    <row r="115" spans="1:9">
      <c r="A115" s="115">
        <v>42754.686805555553</v>
      </c>
      <c r="B115" s="115">
        <v>42755.565972222219</v>
      </c>
      <c r="C115" s="115">
        <v>42757.244444444441</v>
      </c>
      <c r="D115" s="115">
        <v>42759.302777777775</v>
      </c>
      <c r="E115" s="116">
        <f>ROUND((D115-A115)*24,0)</f>
        <v>111</v>
      </c>
      <c r="F115" s="116">
        <f>IF(OR(B115="x",B115="X",B115=""),"x",ROUND((C115-B115)*24,0))</f>
        <v>40</v>
      </c>
      <c r="G115" s="138" t="str">
        <f>VLOOKUP(H115,oblasti!$D$4:$F$22,2,0)</f>
        <v>Královéhradecký kraj a Pardubický kraj</v>
      </c>
      <c r="H115" s="125" t="s">
        <v>31</v>
      </c>
    </row>
    <row r="116" spans="1:9">
      <c r="A116" s="115">
        <v>42754.81527777778</v>
      </c>
      <c r="B116" s="115">
        <v>42755.104861111111</v>
      </c>
      <c r="C116" s="115">
        <v>42755.945833333331</v>
      </c>
      <c r="D116" s="115">
        <v>42757.788194444445</v>
      </c>
      <c r="E116" s="116">
        <f>ROUND((D116-A116)*24,0)</f>
        <v>71</v>
      </c>
      <c r="F116" s="116">
        <f>IF(OR(B116="x",B116="X",B116=""),"x",ROUND((C116-B116)*24,0))</f>
        <v>20</v>
      </c>
      <c r="G116" s="138" t="str">
        <f>VLOOKUP(H116,oblasti!$D$4:$F$22,2,0)</f>
        <v>Třinecko</v>
      </c>
      <c r="H116" s="125" t="s">
        <v>78</v>
      </c>
      <c r="I116" s="100" t="s">
        <v>125</v>
      </c>
    </row>
    <row r="117" spans="1:9">
      <c r="A117" s="172">
        <v>42754.892361111109</v>
      </c>
      <c r="B117" s="115">
        <v>42760.635416666664</v>
      </c>
      <c r="C117" s="115">
        <v>42763.35833333333</v>
      </c>
      <c r="D117" s="172">
        <v>42769.75</v>
      </c>
      <c r="E117" s="174">
        <f t="shared" si="5"/>
        <v>357</v>
      </c>
      <c r="F117" s="116">
        <f t="shared" si="6"/>
        <v>65</v>
      </c>
      <c r="G117" s="139" t="str">
        <f>VLOOKUP(H117,oblasti!$D$4:$F$22,2,0)</f>
        <v>Aglomerace O/K/F-M bez Třinecka</v>
      </c>
      <c r="H117" s="125" t="s">
        <v>29</v>
      </c>
    </row>
    <row r="118" spans="1:9">
      <c r="A118" s="173"/>
      <c r="B118" s="105">
        <v>42767.884027777778</v>
      </c>
      <c r="C118" s="115">
        <v>42769.286805555559</v>
      </c>
      <c r="D118" s="173"/>
      <c r="E118" s="175"/>
      <c r="F118" s="116">
        <f t="shared" si="6"/>
        <v>34</v>
      </c>
      <c r="G118" s="139" t="str">
        <f>VLOOKUP(H118,oblasti!$D$4:$F$22,2,0)</f>
        <v>Aglomerace O/K/F-M bez Třinecka</v>
      </c>
      <c r="H118" s="125" t="s">
        <v>29</v>
      </c>
    </row>
    <row r="119" spans="1:9">
      <c r="A119" s="115">
        <v>42754.93472222222</v>
      </c>
      <c r="B119" s="115">
        <v>42755.946527777778</v>
      </c>
      <c r="C119" s="115">
        <v>42759.422222222223</v>
      </c>
      <c r="D119" s="115">
        <v>42764.306944444441</v>
      </c>
      <c r="E119" s="116">
        <f t="shared" ref="E119:E127" si="7">ROUND((D119-A119)*24,0)</f>
        <v>225</v>
      </c>
      <c r="F119" s="116">
        <f t="shared" ref="F119:F127" si="8">IF(OR(B119="x",B119="X",B119=""),"x",ROUND((C119-B119)*24,0))</f>
        <v>83</v>
      </c>
      <c r="G119" s="138" t="str">
        <f>VLOOKUP(H119,oblasti!$D$4:$F$22,2,0)</f>
        <v>Olomoucký kraj</v>
      </c>
      <c r="H119" s="125" t="s">
        <v>69</v>
      </c>
    </row>
    <row r="120" spans="1:9">
      <c r="A120" s="115">
        <v>42754.960416666669</v>
      </c>
      <c r="B120" s="115">
        <v>42756.186111111114</v>
      </c>
      <c r="C120" s="115">
        <v>42758.881944444445</v>
      </c>
      <c r="D120" s="115">
        <v>42759.436111111114</v>
      </c>
      <c r="E120" s="116">
        <f t="shared" si="7"/>
        <v>107</v>
      </c>
      <c r="F120" s="116">
        <f t="shared" si="8"/>
        <v>65</v>
      </c>
      <c r="G120" s="138" t="str">
        <f>VLOOKUP(H120,oblasti!$D$4:$F$22,2,0)</f>
        <v>Aglomerace Praha</v>
      </c>
      <c r="H120" s="125" t="s">
        <v>33</v>
      </c>
    </row>
    <row r="121" spans="1:9">
      <c r="A121" s="115">
        <v>42755.019444444442</v>
      </c>
      <c r="B121" s="115" t="s">
        <v>8</v>
      </c>
      <c r="C121" s="115" t="s">
        <v>8</v>
      </c>
      <c r="D121" s="115">
        <v>42762.026388888888</v>
      </c>
      <c r="E121" s="116">
        <f t="shared" si="7"/>
        <v>168</v>
      </c>
      <c r="F121" s="116" t="str">
        <f t="shared" si="8"/>
        <v>x</v>
      </c>
      <c r="G121" s="138" t="str">
        <f>VLOOKUP(H121,oblasti!$D$4:$F$22,2,0)</f>
        <v>Ústecký kraj</v>
      </c>
      <c r="H121" s="125" t="s">
        <v>35</v>
      </c>
    </row>
    <row r="122" spans="1:9">
      <c r="A122" s="115">
        <v>42755.023611111108</v>
      </c>
      <c r="B122" s="115" t="s">
        <v>8</v>
      </c>
      <c r="C122" s="115" t="s">
        <v>8</v>
      </c>
      <c r="D122" s="115">
        <v>42757.373611111114</v>
      </c>
      <c r="E122" s="116">
        <f t="shared" si="7"/>
        <v>56</v>
      </c>
      <c r="F122" s="116" t="str">
        <f t="shared" si="8"/>
        <v>x</v>
      </c>
      <c r="G122" s="138" t="str">
        <f>VLOOKUP(H122,oblasti!$D$4:$F$22,2,0)</f>
        <v>Aglomerace Brno</v>
      </c>
      <c r="H122" s="125" t="s">
        <v>34</v>
      </c>
    </row>
    <row r="123" spans="1:9">
      <c r="A123" s="115">
        <v>42755.024305555555</v>
      </c>
      <c r="B123" s="115" t="s">
        <v>8</v>
      </c>
      <c r="C123" s="115" t="s">
        <v>8</v>
      </c>
      <c r="D123" s="115">
        <v>42758.211111111108</v>
      </c>
      <c r="E123" s="116">
        <f t="shared" si="7"/>
        <v>76</v>
      </c>
      <c r="F123" s="116" t="str">
        <f t="shared" si="8"/>
        <v>x</v>
      </c>
      <c r="G123" s="138" t="str">
        <f>VLOOKUP(H123,oblasti!$D$4:$F$22,2,0)</f>
        <v>Zlínský kraj</v>
      </c>
      <c r="H123" s="125" t="s">
        <v>71</v>
      </c>
    </row>
    <row r="124" spans="1:9">
      <c r="A124" s="115">
        <v>42755.079861111109</v>
      </c>
      <c r="B124" s="115" t="s">
        <v>8</v>
      </c>
      <c r="C124" s="115" t="s">
        <v>8</v>
      </c>
      <c r="D124" s="115">
        <v>42758.104861111111</v>
      </c>
      <c r="E124" s="116">
        <f t="shared" si="7"/>
        <v>73</v>
      </c>
      <c r="F124" s="116" t="str">
        <f t="shared" si="8"/>
        <v>x</v>
      </c>
      <c r="G124" s="138" t="str">
        <f>VLOOKUP(H124,oblasti!$D$4:$F$22,2,0)</f>
        <v>Zóna Moravskoslezsko</v>
      </c>
      <c r="H124" s="125" t="s">
        <v>73</v>
      </c>
    </row>
    <row r="125" spans="1:9">
      <c r="A125" s="115">
        <v>42755.21875</v>
      </c>
      <c r="B125" s="115">
        <v>42758.522222222222</v>
      </c>
      <c r="C125" s="115">
        <v>42759.940972222219</v>
      </c>
      <c r="D125" s="115">
        <v>42760.579861111109</v>
      </c>
      <c r="E125" s="116">
        <f t="shared" si="7"/>
        <v>129</v>
      </c>
      <c r="F125" s="116">
        <f t="shared" si="8"/>
        <v>34</v>
      </c>
      <c r="G125" s="138" t="str">
        <f>VLOOKUP(H125,oblasti!$D$4:$F$22,2,0)</f>
        <v>Plzeňský kraj</v>
      </c>
      <c r="H125" s="125" t="s">
        <v>42</v>
      </c>
    </row>
    <row r="126" spans="1:9">
      <c r="A126" s="115">
        <v>42755.515972222223</v>
      </c>
      <c r="B126" s="115" t="s">
        <v>8</v>
      </c>
      <c r="C126" s="115" t="s">
        <v>8</v>
      </c>
      <c r="D126" s="115">
        <v>42757.503472222219</v>
      </c>
      <c r="E126" s="116">
        <f t="shared" si="7"/>
        <v>48</v>
      </c>
      <c r="F126" s="116" t="str">
        <f t="shared" si="8"/>
        <v>x</v>
      </c>
      <c r="G126" s="138" t="str">
        <f>VLOOKUP(H126,oblasti!$D$4:$F$22,2,0)</f>
        <v>Jihomoravský kraj bez aglomerace Brno</v>
      </c>
      <c r="H126" s="125" t="s">
        <v>65</v>
      </c>
    </row>
    <row r="127" spans="1:9">
      <c r="A127" s="115">
        <v>42756.92291666667</v>
      </c>
      <c r="B127" s="115" t="s">
        <v>8</v>
      </c>
      <c r="C127" s="115" t="s">
        <v>8</v>
      </c>
      <c r="D127" s="115">
        <v>42759.34652777778</v>
      </c>
      <c r="E127" s="116">
        <f t="shared" si="7"/>
        <v>58</v>
      </c>
      <c r="F127" s="116" t="str">
        <f t="shared" si="8"/>
        <v>x</v>
      </c>
      <c r="G127" s="138" t="str">
        <f>VLOOKUP(H127,oblasti!$D$4:$F$22,2,0)</f>
        <v>Jihočeský kraj</v>
      </c>
      <c r="H127" s="125" t="s">
        <v>44</v>
      </c>
    </row>
    <row r="128" spans="1:9">
      <c r="A128" s="115">
        <v>42759.217361111114</v>
      </c>
      <c r="B128" s="115" t="s">
        <v>8</v>
      </c>
      <c r="C128" s="115" t="s">
        <v>8</v>
      </c>
      <c r="D128" s="115">
        <v>42762.490972222222</v>
      </c>
      <c r="E128" s="116">
        <f t="shared" si="5"/>
        <v>79</v>
      </c>
      <c r="F128" s="116" t="str">
        <f t="shared" si="6"/>
        <v>x</v>
      </c>
      <c r="G128" s="138" t="str">
        <f>VLOOKUP(H128,oblasti!$D$4:$F$22,2,0)</f>
        <v>Zlínský kraj</v>
      </c>
      <c r="H128" s="125" t="s">
        <v>71</v>
      </c>
    </row>
    <row r="129" spans="1:8">
      <c r="A129" s="115">
        <v>42760.304166666669</v>
      </c>
      <c r="B129" s="115">
        <v>42761.013888888891</v>
      </c>
      <c r="C129" s="115">
        <v>42762.188194444447</v>
      </c>
      <c r="D129" s="115">
        <v>42762.52847222222</v>
      </c>
      <c r="E129" s="116">
        <f t="shared" si="5"/>
        <v>53</v>
      </c>
      <c r="F129" s="116">
        <f t="shared" si="6"/>
        <v>28</v>
      </c>
      <c r="G129" s="138" t="str">
        <f>VLOOKUP(H129,oblasti!$D$4:$F$22,2,0)</f>
        <v>Třinecko</v>
      </c>
      <c r="H129" s="125" t="s">
        <v>78</v>
      </c>
    </row>
    <row r="130" spans="1:8">
      <c r="A130" s="105">
        <v>42761.230555555558</v>
      </c>
      <c r="B130" s="105" t="s">
        <v>8</v>
      </c>
      <c r="C130" s="105" t="s">
        <v>8</v>
      </c>
      <c r="D130" s="105">
        <v>42762.256944444445</v>
      </c>
      <c r="E130" s="106">
        <f t="shared" si="5"/>
        <v>25</v>
      </c>
      <c r="F130" s="106" t="str">
        <f t="shared" si="6"/>
        <v>x</v>
      </c>
      <c r="G130" s="138" t="str">
        <f>VLOOKUP(H130,oblasti!$D$4:$F$22,2,0)</f>
        <v>Zóna Moravskoslezsko</v>
      </c>
      <c r="H130" s="125" t="s">
        <v>73</v>
      </c>
    </row>
    <row r="131" spans="1:8">
      <c r="A131" s="105">
        <v>42767.773611111108</v>
      </c>
      <c r="B131" s="105">
        <v>42767.884722222225</v>
      </c>
      <c r="C131" s="105">
        <v>42769.287499999999</v>
      </c>
      <c r="D131" s="105">
        <v>42769.620833333334</v>
      </c>
      <c r="E131" s="106">
        <f t="shared" si="5"/>
        <v>44</v>
      </c>
      <c r="F131" s="106">
        <f t="shared" si="6"/>
        <v>34</v>
      </c>
      <c r="G131" s="100" t="str">
        <f>VLOOKUP(H131,oblasti!$D$4:$F$22,2,0)</f>
        <v>Třinecko</v>
      </c>
      <c r="H131" s="125" t="s">
        <v>78</v>
      </c>
    </row>
    <row r="132" spans="1:8">
      <c r="A132" s="105">
        <v>42768.145833333336</v>
      </c>
      <c r="B132" s="105" t="s">
        <v>8</v>
      </c>
      <c r="C132" s="105" t="s">
        <v>8</v>
      </c>
      <c r="D132" s="105">
        <v>42769.618750000001</v>
      </c>
      <c r="E132" s="106">
        <f t="shared" ref="E132:E154" si="9">ROUND((D132-A132)*24,0)</f>
        <v>35</v>
      </c>
      <c r="F132" s="106" t="str">
        <f t="shared" ref="F132:F155" si="10">IF(OR(B132="x",B132="X",B132=""),"x",ROUND((C132-B132)*24,0))</f>
        <v>x</v>
      </c>
      <c r="G132" s="100" t="str">
        <f>VLOOKUP(H132,oblasti!$D$4:$F$22,2,0)</f>
        <v>Aglomerace Praha</v>
      </c>
      <c r="H132" s="125" t="s">
        <v>33</v>
      </c>
    </row>
    <row r="133" spans="1:8">
      <c r="A133" s="115">
        <v>42768.203472222223</v>
      </c>
      <c r="B133" s="115" t="s">
        <v>8</v>
      </c>
      <c r="C133" s="115" t="s">
        <v>8</v>
      </c>
      <c r="D133" s="115">
        <v>42769.659722222219</v>
      </c>
      <c r="E133" s="106">
        <f t="shared" si="9"/>
        <v>35</v>
      </c>
      <c r="F133" s="106" t="str">
        <f t="shared" si="10"/>
        <v>x</v>
      </c>
      <c r="G133" s="100" t="str">
        <f>VLOOKUP(H133,oblasti!$D$4:$F$22,2,0)</f>
        <v>Zóna Střední Čechy</v>
      </c>
      <c r="H133" s="125" t="s">
        <v>30</v>
      </c>
    </row>
    <row r="134" spans="1:8">
      <c r="A134" s="115">
        <v>42768.238888888889</v>
      </c>
      <c r="B134" s="115" t="s">
        <v>8</v>
      </c>
      <c r="C134" s="115" t="s">
        <v>8</v>
      </c>
      <c r="D134" s="115">
        <v>42769.259722222225</v>
      </c>
      <c r="E134" s="106">
        <f t="shared" si="9"/>
        <v>25</v>
      </c>
      <c r="F134" s="106" t="str">
        <f t="shared" si="10"/>
        <v>x</v>
      </c>
      <c r="G134" s="100" t="str">
        <f>VLOOKUP(H134,oblasti!$D$4:$F$22,2,0)</f>
        <v>Královéhradecký kraj a Pardubický kraj</v>
      </c>
      <c r="H134" s="125" t="s">
        <v>31</v>
      </c>
    </row>
    <row r="135" spans="1:8">
      <c r="A135" s="115">
        <v>42768.276388888888</v>
      </c>
      <c r="B135" s="115" t="s">
        <v>8</v>
      </c>
      <c r="C135" s="115" t="s">
        <v>8</v>
      </c>
      <c r="D135" s="115">
        <v>42769.568749999999</v>
      </c>
      <c r="E135" s="106">
        <f t="shared" si="9"/>
        <v>31</v>
      </c>
      <c r="F135" s="106" t="str">
        <f t="shared" si="10"/>
        <v>x</v>
      </c>
      <c r="G135" s="100" t="str">
        <f>VLOOKUP(H135,oblasti!$D$4:$F$22,2,0)</f>
        <v>Zlínský kraj</v>
      </c>
      <c r="H135" s="125" t="s">
        <v>71</v>
      </c>
    </row>
    <row r="136" spans="1:8">
      <c r="A136" s="105">
        <v>42770.361111111109</v>
      </c>
      <c r="B136" s="105" t="s">
        <v>8</v>
      </c>
      <c r="C136" s="105" t="s">
        <v>8</v>
      </c>
      <c r="D136" s="105">
        <v>42774.595833333333</v>
      </c>
      <c r="E136" s="106">
        <f t="shared" si="9"/>
        <v>102</v>
      </c>
      <c r="F136" s="106" t="str">
        <f t="shared" si="10"/>
        <v>x</v>
      </c>
      <c r="G136" s="100" t="str">
        <f>VLOOKUP(H136,oblasti!$D$4:$F$22,2,0)</f>
        <v>Aglomerace O/K/F-M bez Třinecka</v>
      </c>
      <c r="H136" s="125" t="s">
        <v>29</v>
      </c>
    </row>
    <row r="137" spans="1:8">
      <c r="A137" s="105">
        <v>42770.361805555556</v>
      </c>
      <c r="B137" s="115" t="s">
        <v>8</v>
      </c>
      <c r="C137" s="115" t="s">
        <v>8</v>
      </c>
      <c r="D137" s="105">
        <v>42772.344444444447</v>
      </c>
      <c r="E137" s="106">
        <f t="shared" si="9"/>
        <v>48</v>
      </c>
      <c r="F137" s="106" t="str">
        <f t="shared" si="10"/>
        <v>x</v>
      </c>
      <c r="G137" s="100" t="str">
        <f>VLOOKUP(H137,oblasti!$D$4:$F$22,2,0)</f>
        <v>Třinecko</v>
      </c>
      <c r="H137" s="125" t="s">
        <v>78</v>
      </c>
    </row>
    <row r="138" spans="1:8">
      <c r="A138" s="105">
        <v>42770.564583333333</v>
      </c>
      <c r="B138" s="115" t="s">
        <v>8</v>
      </c>
      <c r="C138" s="115" t="s">
        <v>8</v>
      </c>
      <c r="D138" s="105">
        <v>42773.068055555559</v>
      </c>
      <c r="E138" s="106">
        <f t="shared" si="9"/>
        <v>60</v>
      </c>
      <c r="F138" s="106" t="str">
        <f t="shared" si="10"/>
        <v>x</v>
      </c>
      <c r="G138" s="100" t="str">
        <f>VLOOKUP(H138,oblasti!$D$4:$F$22,2,0)</f>
        <v>Zóna Moravskoslezsko</v>
      </c>
      <c r="H138" s="125" t="s">
        <v>73</v>
      </c>
    </row>
    <row r="139" spans="1:8">
      <c r="A139" s="115">
        <v>42776.21875</v>
      </c>
      <c r="B139" s="115">
        <v>42776.645138888889</v>
      </c>
      <c r="C139" s="115">
        <v>42781.560416666667</v>
      </c>
      <c r="D139" s="115">
        <v>42782.557638888888</v>
      </c>
      <c r="E139" s="106">
        <f t="shared" si="9"/>
        <v>152</v>
      </c>
      <c r="F139" s="106">
        <f t="shared" si="10"/>
        <v>118</v>
      </c>
      <c r="G139" s="100" t="str">
        <f>VLOOKUP(H139,oblasti!$D$4:$F$22,2,0)</f>
        <v>Třinecko</v>
      </c>
      <c r="H139" s="125" t="s">
        <v>78</v>
      </c>
    </row>
    <row r="140" spans="1:8">
      <c r="A140" s="115">
        <v>42776.34097222222</v>
      </c>
      <c r="B140" s="115">
        <v>42780.070833333331</v>
      </c>
      <c r="C140" s="115">
        <v>42783.270138888889</v>
      </c>
      <c r="D140" s="115">
        <v>42784.265277777777</v>
      </c>
      <c r="E140" s="106">
        <f t="shared" si="9"/>
        <v>190</v>
      </c>
      <c r="F140" s="106">
        <f t="shared" si="10"/>
        <v>77</v>
      </c>
      <c r="G140" s="100" t="str">
        <f>VLOOKUP(H140,oblasti!$D$4:$F$22,2,0)</f>
        <v>Aglomerace O/K/F-M bez Třinecka</v>
      </c>
      <c r="H140" s="125" t="s">
        <v>29</v>
      </c>
    </row>
    <row r="141" spans="1:8">
      <c r="A141" s="115">
        <v>42776.554861111108</v>
      </c>
      <c r="B141" s="115" t="s">
        <v>8</v>
      </c>
      <c r="C141" s="115" t="s">
        <v>8</v>
      </c>
      <c r="D141" s="115">
        <v>42784.063194444447</v>
      </c>
      <c r="E141" s="116">
        <f t="shared" si="9"/>
        <v>180</v>
      </c>
      <c r="F141" s="106" t="str">
        <f t="shared" si="10"/>
        <v>x</v>
      </c>
      <c r="G141" s="100" t="str">
        <f>VLOOKUP(H141,oblasti!$D$4:$F$22,2,0)</f>
        <v>Zóna Moravskoslezsko</v>
      </c>
      <c r="H141" s="125" t="s">
        <v>73</v>
      </c>
    </row>
    <row r="142" spans="1:8">
      <c r="A142" s="105">
        <v>42776.556250000001</v>
      </c>
      <c r="B142" s="105">
        <v>42780.936111111114</v>
      </c>
      <c r="C142" s="105">
        <v>42783.986805555556</v>
      </c>
      <c r="D142" s="105">
        <v>42784.279166666667</v>
      </c>
      <c r="E142" s="106">
        <f t="shared" si="9"/>
        <v>185</v>
      </c>
      <c r="F142" s="106">
        <f t="shared" si="10"/>
        <v>73</v>
      </c>
      <c r="G142" s="100" t="str">
        <f>VLOOKUP(H142,oblasti!$D$4:$F$22,2,0)</f>
        <v>Olomoucký kraj</v>
      </c>
      <c r="H142" s="125" t="s">
        <v>69</v>
      </c>
    </row>
    <row r="143" spans="1:8">
      <c r="A143" s="105">
        <v>42776.602777777778</v>
      </c>
      <c r="B143" s="105">
        <v>42779.894444444442</v>
      </c>
      <c r="C143" s="105">
        <v>42782.369444444441</v>
      </c>
      <c r="D143" s="115">
        <v>42783.727083333331</v>
      </c>
      <c r="E143" s="106">
        <f t="shared" si="9"/>
        <v>171</v>
      </c>
      <c r="F143" s="106">
        <f t="shared" si="10"/>
        <v>59</v>
      </c>
      <c r="G143" s="100" t="str">
        <f>VLOOKUP(H143,oblasti!$D$4:$F$22,2,0)</f>
        <v>Zlínský kraj</v>
      </c>
      <c r="H143" s="125" t="s">
        <v>71</v>
      </c>
    </row>
    <row r="144" spans="1:8">
      <c r="A144" s="105">
        <v>42779.410416666666</v>
      </c>
      <c r="B144" s="115" t="s">
        <v>8</v>
      </c>
      <c r="C144" s="115" t="s">
        <v>8</v>
      </c>
      <c r="D144" s="115">
        <v>42782.351388888892</v>
      </c>
      <c r="E144" s="106">
        <f t="shared" si="9"/>
        <v>71</v>
      </c>
      <c r="F144" s="106" t="str">
        <f t="shared" si="10"/>
        <v>x</v>
      </c>
      <c r="G144" s="100" t="str">
        <f>VLOOKUP(H144,oblasti!$D$4:$F$22,2,0)</f>
        <v>Aglomerace Brno</v>
      </c>
      <c r="H144" s="125" t="s">
        <v>34</v>
      </c>
    </row>
    <row r="145" spans="1:9">
      <c r="A145" s="115">
        <v>42779.460416666669</v>
      </c>
      <c r="B145" s="115" t="s">
        <v>8</v>
      </c>
      <c r="C145" s="115" t="s">
        <v>8</v>
      </c>
      <c r="D145" s="115">
        <v>42784.270833333336</v>
      </c>
      <c r="E145" s="106">
        <f t="shared" si="9"/>
        <v>115</v>
      </c>
      <c r="F145" s="106" t="str">
        <f t="shared" si="10"/>
        <v>x</v>
      </c>
      <c r="G145" s="100" t="str">
        <f>VLOOKUP(H145,oblasti!$D$4:$F$22,2,0)</f>
        <v>Královéhradecký kraj a Pardubický kraj</v>
      </c>
      <c r="H145" s="125" t="s">
        <v>31</v>
      </c>
    </row>
    <row r="146" spans="1:9">
      <c r="A146" s="115">
        <v>42779.685416666667</v>
      </c>
      <c r="B146" s="115" t="s">
        <v>8</v>
      </c>
      <c r="C146" s="115" t="s">
        <v>8</v>
      </c>
      <c r="D146" s="115">
        <v>42781.8125</v>
      </c>
      <c r="E146" s="106">
        <f t="shared" si="9"/>
        <v>51</v>
      </c>
      <c r="F146" s="106" t="str">
        <f t="shared" si="10"/>
        <v>x</v>
      </c>
      <c r="G146" s="100" t="str">
        <f>VLOOKUP(H146,oblasti!$D$4:$F$22,2,0)</f>
        <v>Jihomoravský kraj bez aglomerace Brno</v>
      </c>
      <c r="H146" s="125" t="s">
        <v>65</v>
      </c>
    </row>
    <row r="147" spans="1:9">
      <c r="A147" s="115">
        <v>42780.357638888891</v>
      </c>
      <c r="B147" s="115" t="s">
        <v>8</v>
      </c>
      <c r="C147" s="115" t="s">
        <v>8</v>
      </c>
      <c r="D147" s="115">
        <v>42783.737500000003</v>
      </c>
      <c r="E147" s="106">
        <f t="shared" si="9"/>
        <v>81</v>
      </c>
      <c r="F147" s="106" t="str">
        <f t="shared" si="10"/>
        <v>x</v>
      </c>
      <c r="G147" s="100" t="str">
        <f>VLOOKUP(H147,oblasti!$D$4:$F$22,2,0)</f>
        <v>Aglomerace Praha</v>
      </c>
      <c r="H147" s="125" t="s">
        <v>33</v>
      </c>
    </row>
    <row r="148" spans="1:9">
      <c r="A148" s="105">
        <v>42781.220138888886</v>
      </c>
      <c r="B148" s="115" t="s">
        <v>8</v>
      </c>
      <c r="C148" s="115" t="s">
        <v>8</v>
      </c>
      <c r="D148" s="105">
        <v>42783.040972222225</v>
      </c>
      <c r="E148" s="106">
        <f t="shared" si="9"/>
        <v>44</v>
      </c>
      <c r="F148" s="106" t="str">
        <f t="shared" si="10"/>
        <v>x</v>
      </c>
      <c r="G148" s="100" t="str">
        <f>VLOOKUP(H148,oblasti!$D$4:$F$22,2,0)</f>
        <v>Plzeňský kraj</v>
      </c>
      <c r="H148" s="125" t="s">
        <v>42</v>
      </c>
    </row>
    <row r="149" spans="1:9">
      <c r="A149" s="105">
        <v>42781.45</v>
      </c>
      <c r="B149" s="115" t="s">
        <v>8</v>
      </c>
      <c r="C149" s="115" t="s">
        <v>8</v>
      </c>
      <c r="D149" s="105">
        <v>42783.829861111109</v>
      </c>
      <c r="E149" s="106">
        <f t="shared" si="9"/>
        <v>57</v>
      </c>
      <c r="F149" s="106" t="str">
        <f t="shared" si="10"/>
        <v>x</v>
      </c>
      <c r="G149" s="100" t="str">
        <f>VLOOKUP(H149,oblasti!$D$4:$F$22,2,0)</f>
        <v>Zóna Střední Čechy</v>
      </c>
      <c r="H149" s="125" t="s">
        <v>30</v>
      </c>
    </row>
    <row r="150" spans="1:9">
      <c r="A150" s="105">
        <v>43139.877083333333</v>
      </c>
      <c r="B150" s="105">
        <v>43141.13958333333</v>
      </c>
      <c r="C150" s="105">
        <v>43142.548611111109</v>
      </c>
      <c r="D150" s="105">
        <v>43143.136805555558</v>
      </c>
      <c r="E150" s="106">
        <f t="shared" si="9"/>
        <v>78</v>
      </c>
      <c r="F150" s="106">
        <f t="shared" si="10"/>
        <v>34</v>
      </c>
      <c r="G150" s="100" t="str">
        <f>VLOOKUP(H150,oblasti!$D$4:$F$22,2,0)</f>
        <v>Aglomerace O/K/F-M bez Třinecka</v>
      </c>
      <c r="H150" s="125" t="s">
        <v>29</v>
      </c>
      <c r="I150" s="100" t="s">
        <v>126</v>
      </c>
    </row>
    <row r="151" spans="1:9">
      <c r="A151" s="115">
        <v>43139.87777777778</v>
      </c>
      <c r="B151" s="115">
        <v>43141.13958333333</v>
      </c>
      <c r="C151" s="115">
        <v>43142.693055555559</v>
      </c>
      <c r="D151" s="115">
        <v>43143.136805555558</v>
      </c>
      <c r="E151" s="106">
        <f t="shared" si="9"/>
        <v>78</v>
      </c>
      <c r="F151" s="106">
        <f t="shared" si="10"/>
        <v>37</v>
      </c>
      <c r="G151" s="100" t="str">
        <f>VLOOKUP(H151,oblasti!$D$4:$F$22,2,0)</f>
        <v>Třinecko</v>
      </c>
      <c r="H151" s="125" t="s">
        <v>78</v>
      </c>
    </row>
    <row r="152" spans="1:9">
      <c r="A152" s="115">
        <v>43141.315972222219</v>
      </c>
      <c r="B152" s="115" t="s">
        <v>8</v>
      </c>
      <c r="C152" s="115" t="s">
        <v>8</v>
      </c>
      <c r="D152" s="115">
        <v>43142.463888888888</v>
      </c>
      <c r="E152" s="106">
        <f t="shared" si="9"/>
        <v>28</v>
      </c>
      <c r="F152" s="106" t="str">
        <f t="shared" si="10"/>
        <v>x</v>
      </c>
      <c r="G152" s="100" t="str">
        <f>VLOOKUP(H152,oblasti!$D$4:$F$22,2,0)</f>
        <v>Zlínský kraj</v>
      </c>
      <c r="H152" s="125" t="s">
        <v>71</v>
      </c>
    </row>
    <row r="153" spans="1:9">
      <c r="A153" s="115">
        <v>43150.447916666664</v>
      </c>
      <c r="B153" s="115" t="s">
        <v>8</v>
      </c>
      <c r="C153" s="115" t="s">
        <v>8</v>
      </c>
      <c r="D153" s="115">
        <v>43153.600694444445</v>
      </c>
      <c r="E153" s="106">
        <f t="shared" si="9"/>
        <v>76</v>
      </c>
      <c r="F153" s="116" t="str">
        <f t="shared" si="10"/>
        <v>x</v>
      </c>
      <c r="G153" s="100" t="str">
        <f>VLOOKUP(H153,oblasti!$D$4:$F$22,2,0)</f>
        <v>Aglomerace O/K/F-M bez Třinecka</v>
      </c>
      <c r="H153" s="125" t="s">
        <v>29</v>
      </c>
    </row>
    <row r="154" spans="1:9">
      <c r="A154" s="105">
        <v>43160.385416666664</v>
      </c>
      <c r="B154" s="105">
        <v>43161.441666666666</v>
      </c>
      <c r="C154" s="105">
        <v>43166.504166666666</v>
      </c>
      <c r="D154" s="105">
        <v>43166.630555555559</v>
      </c>
      <c r="E154" s="106">
        <f t="shared" si="9"/>
        <v>150</v>
      </c>
      <c r="F154" s="116">
        <f t="shared" si="10"/>
        <v>122</v>
      </c>
      <c r="G154" s="100" t="str">
        <f>VLOOKUP(H154,oblasti!$D$4:$F$22,2,0)</f>
        <v>Aglomerace O/K/F-M bez Třinecka</v>
      </c>
      <c r="H154" s="125" t="s">
        <v>29</v>
      </c>
    </row>
    <row r="155" spans="1:9">
      <c r="A155" s="105">
        <v>43161.352083333331</v>
      </c>
      <c r="B155" s="105">
        <v>43161.531944444447</v>
      </c>
      <c r="C155" s="105">
        <v>43164.265972222223</v>
      </c>
      <c r="D155" s="105">
        <v>43166.466666666667</v>
      </c>
      <c r="E155" s="106">
        <f t="shared" ref="E155:E218" si="11">ROUND((D155-A155)*24,0)</f>
        <v>123</v>
      </c>
      <c r="F155" s="116">
        <f t="shared" si="10"/>
        <v>66</v>
      </c>
      <c r="G155" s="100" t="str">
        <f>VLOOKUP(H155,oblasti!$D$4:$F$22,2,0)</f>
        <v>Třinecko</v>
      </c>
      <c r="H155" s="125" t="s">
        <v>78</v>
      </c>
    </row>
    <row r="156" spans="1:9">
      <c r="A156" s="105">
        <v>43161.388888888891</v>
      </c>
      <c r="B156" s="105" t="s">
        <v>8</v>
      </c>
      <c r="C156" s="105" t="s">
        <v>8</v>
      </c>
      <c r="D156" s="105">
        <v>43166.380555555559</v>
      </c>
      <c r="E156" s="106">
        <f t="shared" si="11"/>
        <v>120</v>
      </c>
      <c r="F156" s="106" t="str">
        <f t="shared" ref="F156:F218" si="12">IF(OR(B156="x",B156="X",B156=""),"x",ROUND((C156-B156)*24,0))</f>
        <v>x</v>
      </c>
      <c r="G156" s="100" t="str">
        <f>VLOOKUP(H156,oblasti!$D$4:$F$22,2,0)</f>
        <v>Zóna Moravskoslezsko</v>
      </c>
      <c r="H156" s="125" t="s">
        <v>73</v>
      </c>
    </row>
    <row r="157" spans="1:9">
      <c r="A157" s="115">
        <v>43161.56527777778</v>
      </c>
      <c r="B157" s="115" t="s">
        <v>8</v>
      </c>
      <c r="C157" s="115" t="s">
        <v>8</v>
      </c>
      <c r="D157" s="115">
        <v>43164.227083333331</v>
      </c>
      <c r="E157" s="106">
        <f t="shared" si="11"/>
        <v>64</v>
      </c>
      <c r="F157" s="106" t="str">
        <f t="shared" si="12"/>
        <v>x</v>
      </c>
      <c r="G157" s="100" t="str">
        <f>VLOOKUP(H157,oblasti!$D$4:$F$22,2,0)</f>
        <v>Zlínský kraj</v>
      </c>
      <c r="H157" s="125" t="s">
        <v>71</v>
      </c>
    </row>
    <row r="158" spans="1:9">
      <c r="A158" s="115">
        <v>43392.888194444444</v>
      </c>
      <c r="B158" s="115" t="s">
        <v>8</v>
      </c>
      <c r="C158" s="115" t="s">
        <v>8</v>
      </c>
      <c r="D158" s="115">
        <v>43394.213194444441</v>
      </c>
      <c r="E158" s="106">
        <f t="shared" si="11"/>
        <v>32</v>
      </c>
      <c r="F158" s="106" t="str">
        <f t="shared" si="12"/>
        <v>x</v>
      </c>
      <c r="G158" s="100" t="str">
        <f>VLOOKUP(H158,oblasti!$D$4:$F$22,2,0)</f>
        <v>Aglomerace O/K/F-M bez Třinecka</v>
      </c>
      <c r="H158" s="125" t="s">
        <v>29</v>
      </c>
      <c r="I158" s="100" t="s">
        <v>128</v>
      </c>
    </row>
    <row r="159" spans="1:9">
      <c r="A159" s="115">
        <v>43392.888194444444</v>
      </c>
      <c r="B159" s="115" t="s">
        <v>8</v>
      </c>
      <c r="C159" s="115" t="s">
        <v>8</v>
      </c>
      <c r="D159" s="115">
        <v>43393.958333333336</v>
      </c>
      <c r="E159" s="106">
        <f t="shared" si="11"/>
        <v>26</v>
      </c>
      <c r="F159" s="106" t="str">
        <f t="shared" si="12"/>
        <v>x</v>
      </c>
      <c r="G159" s="100" t="str">
        <f>VLOOKUP(H159,oblasti!$D$4:$F$22,2,0)</f>
        <v>Třinecko</v>
      </c>
      <c r="H159" s="125" t="s">
        <v>78</v>
      </c>
      <c r="I159" s="100" t="s">
        <v>128</v>
      </c>
    </row>
    <row r="160" spans="1:9">
      <c r="A160" s="105">
        <v>43485.480555555558</v>
      </c>
      <c r="B160" s="105">
        <v>43485.584722222222</v>
      </c>
      <c r="C160" s="105">
        <v>43489.088888888888</v>
      </c>
      <c r="D160" s="105">
        <v>43489.415277777778</v>
      </c>
      <c r="E160" s="106">
        <f t="shared" si="11"/>
        <v>94</v>
      </c>
      <c r="F160" s="106">
        <f t="shared" si="12"/>
        <v>84</v>
      </c>
      <c r="G160" s="100" t="str">
        <f>VLOOKUP(H160,oblasti!$D$4:$F$22,2,0)</f>
        <v>Aglomerace O/K/F-M bez Třinecka</v>
      </c>
      <c r="H160" s="125" t="s">
        <v>29</v>
      </c>
    </row>
    <row r="161" spans="1:9">
      <c r="A161" s="105">
        <v>43485.890972222223</v>
      </c>
      <c r="B161" s="105">
        <v>43486.07916666667</v>
      </c>
      <c r="C161" s="105">
        <v>43489.339583333334</v>
      </c>
      <c r="D161" s="105">
        <v>43489.654861111114</v>
      </c>
      <c r="E161" s="106">
        <f t="shared" si="11"/>
        <v>90</v>
      </c>
      <c r="F161" s="106">
        <f t="shared" si="12"/>
        <v>78</v>
      </c>
      <c r="G161" s="100" t="str">
        <f>VLOOKUP(H161,oblasti!$D$4:$F$22,2,0)</f>
        <v>Třinecko</v>
      </c>
      <c r="H161" s="125" t="s">
        <v>78</v>
      </c>
    </row>
    <row r="162" spans="1:9">
      <c r="A162" s="105">
        <v>43486.084027777775</v>
      </c>
      <c r="B162" s="105" t="s">
        <v>8</v>
      </c>
      <c r="C162" s="105" t="s">
        <v>8</v>
      </c>
      <c r="D162" s="105">
        <v>43489.200694444444</v>
      </c>
      <c r="E162" s="106">
        <f t="shared" si="11"/>
        <v>75</v>
      </c>
      <c r="F162" s="106" t="str">
        <f t="shared" si="12"/>
        <v>x</v>
      </c>
      <c r="G162" s="100" t="str">
        <f>VLOOKUP(H162,oblasti!$D$4:$F$22,2,0)</f>
        <v>Zóna Moravskoslezsko</v>
      </c>
      <c r="H162" s="125" t="s">
        <v>73</v>
      </c>
    </row>
    <row r="163" spans="1:9">
      <c r="A163" s="115">
        <v>43486.322916666664</v>
      </c>
      <c r="B163" s="115" t="s">
        <v>8</v>
      </c>
      <c r="C163" s="115" t="s">
        <v>8</v>
      </c>
      <c r="D163" s="115">
        <v>43489.365277777775</v>
      </c>
      <c r="E163" s="106">
        <f t="shared" si="11"/>
        <v>73</v>
      </c>
      <c r="F163" s="106" t="str">
        <f t="shared" si="12"/>
        <v>x</v>
      </c>
      <c r="G163" s="100" t="str">
        <f>VLOOKUP(H163,oblasti!$D$4:$F$22,2,0)</f>
        <v>Zlínský kraj</v>
      </c>
      <c r="H163" s="125" t="s">
        <v>71</v>
      </c>
    </row>
    <row r="164" spans="1:9">
      <c r="A164" s="115">
        <v>43487.01666666667</v>
      </c>
      <c r="B164" s="115" t="s">
        <v>8</v>
      </c>
      <c r="C164" s="115" t="s">
        <v>8</v>
      </c>
      <c r="D164" s="115">
        <v>43489.219444444447</v>
      </c>
      <c r="E164" s="106">
        <f t="shared" si="11"/>
        <v>53</v>
      </c>
      <c r="F164" s="106" t="str">
        <f t="shared" si="12"/>
        <v>x</v>
      </c>
      <c r="G164" s="100" t="str">
        <f>VLOOKUP(H164,oblasti!$D$4:$F$22,2,0)</f>
        <v>Olomoucký kraj</v>
      </c>
      <c r="H164" s="125" t="s">
        <v>69</v>
      </c>
    </row>
    <row r="165" spans="1:9">
      <c r="A165" s="115">
        <v>44557.07708333333</v>
      </c>
      <c r="B165" s="115" t="s">
        <v>8</v>
      </c>
      <c r="C165" s="115" t="s">
        <v>8</v>
      </c>
      <c r="D165" s="115">
        <v>44559.5</v>
      </c>
      <c r="E165" s="106">
        <f t="shared" si="11"/>
        <v>58</v>
      </c>
      <c r="F165" s="106" t="str">
        <f t="shared" si="12"/>
        <v>x</v>
      </c>
      <c r="G165" s="100" t="str">
        <f>VLOOKUP(H165,oblasti!$D$4:$F$22,2,0)</f>
        <v>Aglomerace O/K/F-M bez Třinecka</v>
      </c>
      <c r="H165" s="125" t="s">
        <v>29</v>
      </c>
      <c r="I165" s="100" t="s">
        <v>131</v>
      </c>
    </row>
    <row r="166" spans="1:9">
      <c r="A166" s="105">
        <v>45267.393055555556</v>
      </c>
      <c r="B166" s="115" t="s">
        <v>8</v>
      </c>
      <c r="C166" s="115" t="s">
        <v>8</v>
      </c>
      <c r="D166" s="105">
        <v>45268.534722222219</v>
      </c>
      <c r="E166" s="106">
        <f t="shared" si="11"/>
        <v>27</v>
      </c>
      <c r="F166" s="106" t="str">
        <f t="shared" si="12"/>
        <v>x</v>
      </c>
      <c r="G166" s="100" t="str">
        <f>VLOOKUP(H166,oblasti!$D$4:$F$22,2,0)</f>
        <v>Třinecko</v>
      </c>
      <c r="H166" s="125" t="s">
        <v>78</v>
      </c>
    </row>
    <row r="167" spans="1:9">
      <c r="A167" s="105">
        <v>45267.393055555556</v>
      </c>
      <c r="B167" s="115" t="s">
        <v>8</v>
      </c>
      <c r="C167" s="115" t="s">
        <v>8</v>
      </c>
      <c r="D167" s="105">
        <v>45269.643750000003</v>
      </c>
      <c r="E167" s="106">
        <f t="shared" si="11"/>
        <v>54</v>
      </c>
      <c r="F167" s="106" t="str">
        <f t="shared" si="12"/>
        <v>x</v>
      </c>
      <c r="G167" s="100" t="str">
        <f>VLOOKUP(H167,oblasti!$D$4:$F$22,2,0)</f>
        <v>Aglomerace O/K/F-M bez Třinecka</v>
      </c>
      <c r="H167" s="125" t="s">
        <v>29</v>
      </c>
    </row>
    <row r="168" spans="1:9">
      <c r="A168" s="105">
        <v>45267.664583333331</v>
      </c>
      <c r="B168" s="115" t="s">
        <v>8</v>
      </c>
      <c r="C168" s="115" t="s">
        <v>8</v>
      </c>
      <c r="D168" s="105">
        <v>45268.678472222222</v>
      </c>
      <c r="E168" s="106">
        <f t="shared" si="11"/>
        <v>24</v>
      </c>
      <c r="F168" s="106" t="str">
        <f t="shared" si="12"/>
        <v>x</v>
      </c>
      <c r="G168" s="100" t="str">
        <f>VLOOKUP(H168,oblasti!$D$4:$F$22,2,0)</f>
        <v>Zóna Moravskoslezsko</v>
      </c>
      <c r="H168" s="125" t="s">
        <v>73</v>
      </c>
    </row>
    <row r="169" spans="1:9">
      <c r="A169" s="115">
        <v>45300.86041666667</v>
      </c>
      <c r="B169" s="115" t="s">
        <v>8</v>
      </c>
      <c r="C169" s="115" t="s">
        <v>8</v>
      </c>
      <c r="D169" s="115">
        <v>45302.261111111111</v>
      </c>
      <c r="E169" s="106">
        <f t="shared" si="11"/>
        <v>34</v>
      </c>
      <c r="F169" s="106" t="str">
        <f t="shared" si="12"/>
        <v>x</v>
      </c>
      <c r="G169" s="100" t="str">
        <f>VLOOKUP(H169,oblasti!$D$4:$F$22,2,0)</f>
        <v>Třinecko</v>
      </c>
      <c r="H169" s="125" t="s">
        <v>78</v>
      </c>
    </row>
    <row r="170" spans="1:9">
      <c r="A170" s="115">
        <v>45301.055555555555</v>
      </c>
      <c r="B170" s="115" t="s">
        <v>8</v>
      </c>
      <c r="C170" s="115" t="s">
        <v>8</v>
      </c>
      <c r="D170" s="115">
        <v>45302.765277777777</v>
      </c>
      <c r="E170" s="106">
        <f t="shared" si="11"/>
        <v>41</v>
      </c>
      <c r="F170" s="106" t="str">
        <f t="shared" si="12"/>
        <v>x</v>
      </c>
      <c r="G170" s="100" t="str">
        <f>VLOOKUP(H170,oblasti!$D$4:$F$22,2,0)</f>
        <v>Aglomerace O/K/F-M bez Třinecka</v>
      </c>
      <c r="H170" s="125" t="s">
        <v>29</v>
      </c>
    </row>
    <row r="171" spans="1:9">
      <c r="A171" s="115">
        <v>45301.086111111108</v>
      </c>
      <c r="B171" s="115" t="s">
        <v>8</v>
      </c>
      <c r="C171" s="115" t="s">
        <v>8</v>
      </c>
      <c r="D171" s="115">
        <v>45302.9375</v>
      </c>
      <c r="E171" s="106">
        <f t="shared" si="11"/>
        <v>44</v>
      </c>
      <c r="F171" s="106" t="str">
        <f t="shared" si="12"/>
        <v>x</v>
      </c>
      <c r="G171" s="100" t="str">
        <f>VLOOKUP(H171,oblasti!$D$4:$F$22,2,0)</f>
        <v>Zóna Moravskoslezsko</v>
      </c>
      <c r="H171" s="125" t="s">
        <v>73</v>
      </c>
    </row>
    <row r="172" spans="1:9">
      <c r="A172" s="115">
        <v>45381.742361111108</v>
      </c>
      <c r="B172" s="115" t="s">
        <v>8</v>
      </c>
      <c r="C172" s="115" t="s">
        <v>8</v>
      </c>
      <c r="D172" s="115">
        <v>45383.497916666667</v>
      </c>
      <c r="E172" s="106">
        <f t="shared" si="11"/>
        <v>42</v>
      </c>
      <c r="F172" s="106" t="str">
        <f t="shared" si="12"/>
        <v>x</v>
      </c>
      <c r="G172" s="100" t="str">
        <f>VLOOKUP(H172,oblasti!$D$4:$F$22,2,0)</f>
        <v>Jihočeský kraj</v>
      </c>
      <c r="H172" s="125" t="s">
        <v>44</v>
      </c>
      <c r="I172" s="144" t="s">
        <v>134</v>
      </c>
    </row>
    <row r="173" spans="1:9">
      <c r="A173" s="115">
        <v>45381.856249999997</v>
      </c>
      <c r="B173" s="115" t="s">
        <v>8</v>
      </c>
      <c r="C173" s="115" t="s">
        <v>8</v>
      </c>
      <c r="D173" s="115">
        <v>45384.347916666666</v>
      </c>
      <c r="E173" s="106">
        <f t="shared" si="11"/>
        <v>60</v>
      </c>
      <c r="F173" s="106" t="str">
        <f t="shared" si="12"/>
        <v>x</v>
      </c>
      <c r="G173" s="100" t="str">
        <f>VLOOKUP(H173,oblasti!$D$4:$F$22,2,0)</f>
        <v>Třinecko</v>
      </c>
      <c r="H173" s="125" t="s">
        <v>78</v>
      </c>
      <c r="I173" s="144" t="s">
        <v>134</v>
      </c>
    </row>
    <row r="174" spans="1:9">
      <c r="A174" s="115">
        <v>45381.856249999997</v>
      </c>
      <c r="B174" s="115" t="s">
        <v>8</v>
      </c>
      <c r="C174" s="115" t="s">
        <v>8</v>
      </c>
      <c r="D174" s="115">
        <v>45384.347916666666</v>
      </c>
      <c r="E174" s="106">
        <f t="shared" si="11"/>
        <v>60</v>
      </c>
      <c r="F174" s="106" t="str">
        <f t="shared" si="12"/>
        <v>x</v>
      </c>
      <c r="G174" s="100" t="str">
        <f>VLOOKUP(H174,oblasti!$D$4:$F$22,2,0)</f>
        <v>Aglomerace O/K/F-M bez Třinecka</v>
      </c>
      <c r="H174" s="125" t="s">
        <v>29</v>
      </c>
      <c r="I174" s="144" t="s">
        <v>134</v>
      </c>
    </row>
    <row r="175" spans="1:9">
      <c r="A175" s="115">
        <v>45381.901388888888</v>
      </c>
      <c r="B175" s="115" t="s">
        <v>8</v>
      </c>
      <c r="C175" s="115" t="s">
        <v>8</v>
      </c>
      <c r="D175" s="115">
        <v>45384.256944444445</v>
      </c>
      <c r="E175" s="106">
        <f t="shared" si="11"/>
        <v>57</v>
      </c>
      <c r="F175" s="106" t="str">
        <f t="shared" si="12"/>
        <v>x</v>
      </c>
      <c r="G175" s="100" t="str">
        <f>VLOOKUP(H175,oblasti!$D$4:$F$22,2,0)</f>
        <v>Zóna Moravskoslezsko</v>
      </c>
      <c r="H175" s="125" t="s">
        <v>73</v>
      </c>
      <c r="I175" s="144" t="s">
        <v>134</v>
      </c>
    </row>
    <row r="176" spans="1:9">
      <c r="A176" s="115">
        <v>45381.913888888892</v>
      </c>
      <c r="B176" s="115" t="s">
        <v>8</v>
      </c>
      <c r="C176" s="115" t="s">
        <v>8</v>
      </c>
      <c r="D176" s="115">
        <v>45383.575694444444</v>
      </c>
      <c r="E176" s="106">
        <f t="shared" si="11"/>
        <v>40</v>
      </c>
      <c r="F176" s="106" t="str">
        <f t="shared" si="12"/>
        <v>x</v>
      </c>
      <c r="G176" s="100" t="str">
        <f>VLOOKUP(H176,oblasti!$D$4:$F$22,2,0)</f>
        <v>Zóna Střední Čechy</v>
      </c>
      <c r="H176" s="125" t="s">
        <v>30</v>
      </c>
      <c r="I176" s="144" t="s">
        <v>134</v>
      </c>
    </row>
    <row r="177" spans="1:9">
      <c r="A177" s="115">
        <v>45381.913888888892</v>
      </c>
      <c r="B177" s="115" t="s">
        <v>8</v>
      </c>
      <c r="C177" s="115" t="s">
        <v>8</v>
      </c>
      <c r="D177" s="115">
        <v>45383.575694444444</v>
      </c>
      <c r="E177" s="106">
        <f t="shared" si="11"/>
        <v>40</v>
      </c>
      <c r="F177" s="106" t="str">
        <f t="shared" si="12"/>
        <v>x</v>
      </c>
      <c r="G177" s="100" t="str">
        <f>VLOOKUP(H177,oblasti!$D$4:$F$22,2,0)</f>
        <v>Aglomerace Praha</v>
      </c>
      <c r="H177" s="125" t="s">
        <v>33</v>
      </c>
      <c r="I177" s="144" t="s">
        <v>134</v>
      </c>
    </row>
    <row r="178" spans="1:9">
      <c r="A178" s="115">
        <v>45381.913888888892</v>
      </c>
      <c r="B178" s="115" t="s">
        <v>8</v>
      </c>
      <c r="C178" s="115" t="s">
        <v>8</v>
      </c>
      <c r="D178" s="115">
        <v>45383.717361111114</v>
      </c>
      <c r="E178" s="106">
        <f t="shared" si="11"/>
        <v>43</v>
      </c>
      <c r="F178" s="106" t="str">
        <f t="shared" si="12"/>
        <v>x</v>
      </c>
      <c r="G178" s="100" t="str">
        <f>VLOOKUP(H178,oblasti!$D$4:$F$22,2,0)</f>
        <v>Ústecký kraj</v>
      </c>
      <c r="H178" s="125" t="s">
        <v>35</v>
      </c>
      <c r="I178" s="144" t="s">
        <v>134</v>
      </c>
    </row>
    <row r="179" spans="1:9">
      <c r="A179" s="115">
        <v>45381.870138888888</v>
      </c>
      <c r="B179" s="115" t="s">
        <v>8</v>
      </c>
      <c r="C179" s="115" t="s">
        <v>8</v>
      </c>
      <c r="D179" s="115">
        <v>45384.20208333333</v>
      </c>
      <c r="E179" s="106">
        <f t="shared" si="11"/>
        <v>56</v>
      </c>
      <c r="F179" s="106" t="str">
        <f t="shared" si="12"/>
        <v>x</v>
      </c>
      <c r="G179" s="100" t="str">
        <f>VLOOKUP(H179,oblasti!$D$4:$F$22,2,0)</f>
        <v>Aglomerace Brno</v>
      </c>
      <c r="H179" s="125" t="s">
        <v>34</v>
      </c>
      <c r="I179" s="144" t="s">
        <v>134</v>
      </c>
    </row>
    <row r="180" spans="1:9">
      <c r="A180" s="115">
        <v>45381.913888888892</v>
      </c>
      <c r="B180" s="115" t="s">
        <v>8</v>
      </c>
      <c r="C180" s="115" t="s">
        <v>8</v>
      </c>
      <c r="D180" s="115">
        <v>45383.575694444444</v>
      </c>
      <c r="E180" s="106">
        <f t="shared" si="11"/>
        <v>40</v>
      </c>
      <c r="F180" s="106" t="str">
        <f t="shared" si="12"/>
        <v>x</v>
      </c>
      <c r="G180" s="100" t="str">
        <f>VLOOKUP(H180,oblasti!$D$4:$F$22,2,0)</f>
        <v>Karlovarský kraj</v>
      </c>
      <c r="H180" s="125" t="s">
        <v>49</v>
      </c>
      <c r="I180" s="144" t="s">
        <v>134</v>
      </c>
    </row>
    <row r="181" spans="1:9">
      <c r="A181" s="115">
        <v>45381.742361111108</v>
      </c>
      <c r="B181" s="115" t="s">
        <v>8</v>
      </c>
      <c r="C181" s="115" t="s">
        <v>8</v>
      </c>
      <c r="D181" s="115">
        <v>45383.497916666667</v>
      </c>
      <c r="E181" s="106">
        <f t="shared" si="11"/>
        <v>42</v>
      </c>
      <c r="F181" s="106" t="str">
        <f t="shared" si="12"/>
        <v>x</v>
      </c>
      <c r="G181" s="100" t="str">
        <f>VLOOKUP(H181,oblasti!$D$4:$F$22,2,0)</f>
        <v>Kraj Vysočina</v>
      </c>
      <c r="H181" s="125" t="s">
        <v>62</v>
      </c>
      <c r="I181" s="144" t="s">
        <v>134</v>
      </c>
    </row>
    <row r="182" spans="1:9">
      <c r="A182" s="115">
        <v>45381.98541666667</v>
      </c>
      <c r="B182" s="115" t="s">
        <v>8</v>
      </c>
      <c r="C182" s="115" t="s">
        <v>8</v>
      </c>
      <c r="D182" s="115">
        <v>45383.497916666667</v>
      </c>
      <c r="E182" s="106">
        <f t="shared" si="11"/>
        <v>36</v>
      </c>
      <c r="F182" s="106" t="str">
        <f t="shared" si="12"/>
        <v>x</v>
      </c>
      <c r="G182" s="100" t="str">
        <f>VLOOKUP(H182,oblasti!$D$4:$F$22,2,0)</f>
        <v>Královéhradecký kraj a Pardubický kraj</v>
      </c>
      <c r="H182" s="125" t="s">
        <v>31</v>
      </c>
      <c r="I182" s="144" t="s">
        <v>134</v>
      </c>
    </row>
    <row r="183" spans="1:9">
      <c r="A183" s="115">
        <v>45381.98541666667</v>
      </c>
      <c r="B183" s="115" t="s">
        <v>8</v>
      </c>
      <c r="C183" s="115" t="s">
        <v>8</v>
      </c>
      <c r="D183" s="115">
        <v>45383.575694444444</v>
      </c>
      <c r="E183" s="106">
        <f t="shared" si="11"/>
        <v>38</v>
      </c>
      <c r="F183" s="106" t="str">
        <f t="shared" si="12"/>
        <v>x</v>
      </c>
      <c r="G183" s="100" t="str">
        <f>VLOOKUP(H183,oblasti!$D$4:$F$22,2,0)</f>
        <v>Liberecký kraj</v>
      </c>
      <c r="H183" s="125" t="s">
        <v>60</v>
      </c>
      <c r="I183" s="144" t="s">
        <v>134</v>
      </c>
    </row>
    <row r="184" spans="1:9">
      <c r="A184" s="115">
        <v>45381.785416666666</v>
      </c>
      <c r="B184" s="115" t="s">
        <v>8</v>
      </c>
      <c r="C184" s="115" t="s">
        <v>8</v>
      </c>
      <c r="D184" s="115">
        <v>45383.497916666667</v>
      </c>
      <c r="E184" s="106">
        <f t="shared" si="11"/>
        <v>41</v>
      </c>
      <c r="F184" s="106" t="str">
        <f t="shared" si="12"/>
        <v>x</v>
      </c>
      <c r="G184" s="100" t="str">
        <f>VLOOKUP(H184,oblasti!$D$4:$F$22,2,0)</f>
        <v>Plzeňský kraj</v>
      </c>
      <c r="H184" s="125" t="s">
        <v>42</v>
      </c>
      <c r="I184" s="144" t="s">
        <v>134</v>
      </c>
    </row>
    <row r="185" spans="1:9">
      <c r="A185" s="105">
        <v>45653.089583333334</v>
      </c>
      <c r="B185" s="115" t="s">
        <v>8</v>
      </c>
      <c r="C185" s="115" t="s">
        <v>8</v>
      </c>
      <c r="D185" s="105">
        <v>45655.509027777778</v>
      </c>
      <c r="E185" s="106">
        <f t="shared" si="11"/>
        <v>58</v>
      </c>
      <c r="F185" s="106" t="str">
        <f t="shared" si="12"/>
        <v>x</v>
      </c>
      <c r="G185" s="100" t="str">
        <f>VLOOKUP(H185,oblasti!$D$4:$F$22,2,0)</f>
        <v>Třinecko</v>
      </c>
      <c r="H185" s="125" t="s">
        <v>78</v>
      </c>
    </row>
    <row r="186" spans="1:9">
      <c r="A186" s="105">
        <v>45653.089583333334</v>
      </c>
      <c r="B186" s="105">
        <v>45654.144444444442</v>
      </c>
      <c r="C186" s="105">
        <v>45655.509027777778</v>
      </c>
      <c r="D186" s="105">
        <v>45655.671527777777</v>
      </c>
      <c r="E186" s="124">
        <f t="shared" si="11"/>
        <v>62</v>
      </c>
      <c r="F186" s="106">
        <f t="shared" si="12"/>
        <v>33</v>
      </c>
      <c r="G186" s="100" t="str">
        <f>VLOOKUP(H186,oblasti!$D$4:$F$22,2,0)</f>
        <v>Aglomerace O/K/F-M bez Třinecka</v>
      </c>
      <c r="H186" s="125" t="s">
        <v>29</v>
      </c>
    </row>
    <row r="187" spans="1:9">
      <c r="A187" s="115"/>
      <c r="B187" s="115"/>
      <c r="C187" s="115"/>
      <c r="D187" s="115"/>
      <c r="E187" s="124">
        <f t="shared" si="11"/>
        <v>0</v>
      </c>
      <c r="F187" s="106" t="str">
        <f t="shared" si="12"/>
        <v>x</v>
      </c>
      <c r="G187" s="100" t="e">
        <f>VLOOKUP(H187,oblasti!$D$4:$F$22,2,0)</f>
        <v>#N/A</v>
      </c>
      <c r="H187" s="125"/>
    </row>
    <row r="188" spans="1:9">
      <c r="A188" s="115"/>
      <c r="B188" s="115"/>
      <c r="C188" s="115"/>
      <c r="D188" s="115"/>
      <c r="E188" s="124">
        <f t="shared" si="11"/>
        <v>0</v>
      </c>
      <c r="F188" s="106" t="str">
        <f t="shared" si="12"/>
        <v>x</v>
      </c>
      <c r="G188" s="100" t="e">
        <f>VLOOKUP(H188,oblasti!$D$4:$F$22,2,0)</f>
        <v>#N/A</v>
      </c>
      <c r="H188" s="125"/>
    </row>
    <row r="189" spans="1:9">
      <c r="A189" s="115"/>
      <c r="B189" s="115"/>
      <c r="C189" s="115"/>
      <c r="D189" s="115"/>
      <c r="E189" s="124">
        <f t="shared" si="11"/>
        <v>0</v>
      </c>
      <c r="F189" s="106" t="str">
        <f t="shared" si="12"/>
        <v>x</v>
      </c>
      <c r="G189" s="100" t="e">
        <f>VLOOKUP(H189,oblasti!$D$4:$F$22,2,0)</f>
        <v>#N/A</v>
      </c>
      <c r="H189" s="125"/>
    </row>
    <row r="190" spans="1:9">
      <c r="A190" s="105"/>
      <c r="B190" s="105"/>
      <c r="C190" s="105"/>
      <c r="D190" s="105"/>
      <c r="E190" s="124">
        <f t="shared" si="11"/>
        <v>0</v>
      </c>
      <c r="F190" s="106" t="str">
        <f t="shared" si="12"/>
        <v>x</v>
      </c>
      <c r="G190" s="100" t="e">
        <f>VLOOKUP(H190,oblasti!$D$4:$F$22,2,0)</f>
        <v>#N/A</v>
      </c>
      <c r="H190" s="125"/>
    </row>
    <row r="191" spans="1:9">
      <c r="A191" s="105"/>
      <c r="B191" s="105"/>
      <c r="C191" s="105"/>
      <c r="D191" s="105"/>
      <c r="E191" s="124">
        <f t="shared" si="11"/>
        <v>0</v>
      </c>
      <c r="F191" s="106" t="str">
        <f t="shared" si="12"/>
        <v>x</v>
      </c>
      <c r="G191" s="100" t="e">
        <f>VLOOKUP(H191,oblasti!$D$4:$F$22,2,0)</f>
        <v>#N/A</v>
      </c>
      <c r="H191" s="125"/>
    </row>
    <row r="192" spans="1:9">
      <c r="A192" s="105"/>
      <c r="B192" s="105"/>
      <c r="C192" s="105"/>
      <c r="D192" s="105"/>
      <c r="E192" s="124">
        <f t="shared" si="11"/>
        <v>0</v>
      </c>
      <c r="F192" s="106" t="str">
        <f t="shared" si="12"/>
        <v>x</v>
      </c>
      <c r="G192" s="100" t="e">
        <f>VLOOKUP(H192,oblasti!$D$4:$F$22,2,0)</f>
        <v>#N/A</v>
      </c>
      <c r="H192" s="125"/>
    </row>
    <row r="193" spans="1:8">
      <c r="A193" s="115"/>
      <c r="B193" s="115"/>
      <c r="C193" s="115"/>
      <c r="D193" s="115"/>
      <c r="E193" s="124">
        <f t="shared" si="11"/>
        <v>0</v>
      </c>
      <c r="F193" s="106" t="str">
        <f t="shared" si="12"/>
        <v>x</v>
      </c>
      <c r="G193" s="100" t="e">
        <f>VLOOKUP(H193,oblasti!$D$4:$F$22,2,0)</f>
        <v>#N/A</v>
      </c>
      <c r="H193" s="125"/>
    </row>
    <row r="194" spans="1:8">
      <c r="A194" s="115"/>
      <c r="B194" s="115"/>
      <c r="C194" s="115"/>
      <c r="D194" s="115"/>
      <c r="E194" s="124">
        <f t="shared" si="11"/>
        <v>0</v>
      </c>
      <c r="F194" s="106" t="str">
        <f t="shared" si="12"/>
        <v>x</v>
      </c>
      <c r="G194" s="100" t="e">
        <f>VLOOKUP(H194,oblasti!$D$4:$F$22,2,0)</f>
        <v>#N/A</v>
      </c>
      <c r="H194" s="125"/>
    </row>
    <row r="195" spans="1:8">
      <c r="A195" s="115"/>
      <c r="B195" s="115"/>
      <c r="C195" s="115"/>
      <c r="D195" s="115"/>
      <c r="E195" s="124">
        <f t="shared" si="11"/>
        <v>0</v>
      </c>
      <c r="F195" s="106" t="str">
        <f t="shared" si="12"/>
        <v>x</v>
      </c>
      <c r="G195" s="100" t="e">
        <f>VLOOKUP(H195,oblasti!$D$4:$F$22,2,0)</f>
        <v>#N/A</v>
      </c>
      <c r="H195" s="125"/>
    </row>
    <row r="196" spans="1:8">
      <c r="A196" s="105"/>
      <c r="B196" s="105"/>
      <c r="C196" s="105"/>
      <c r="D196" s="105"/>
      <c r="E196" s="124">
        <f t="shared" si="11"/>
        <v>0</v>
      </c>
      <c r="F196" s="106" t="str">
        <f t="shared" si="12"/>
        <v>x</v>
      </c>
      <c r="G196" s="100" t="e">
        <f>VLOOKUP(H196,oblasti!$D$4:$F$22,2,0)</f>
        <v>#N/A</v>
      </c>
      <c r="H196" s="125"/>
    </row>
    <row r="197" spans="1:8">
      <c r="A197" s="105"/>
      <c r="B197" s="105"/>
      <c r="C197" s="105"/>
      <c r="D197" s="105"/>
      <c r="E197" s="124">
        <f t="shared" si="11"/>
        <v>0</v>
      </c>
      <c r="F197" s="106" t="str">
        <f t="shared" si="12"/>
        <v>x</v>
      </c>
      <c r="G197" s="100" t="e">
        <f>VLOOKUP(H197,oblasti!$D$4:$F$22,2,0)</f>
        <v>#N/A</v>
      </c>
      <c r="H197" s="125"/>
    </row>
    <row r="198" spans="1:8">
      <c r="A198" s="105"/>
      <c r="B198" s="105"/>
      <c r="C198" s="105"/>
      <c r="D198" s="105"/>
      <c r="E198" s="124">
        <f t="shared" si="11"/>
        <v>0</v>
      </c>
      <c r="F198" s="106" t="str">
        <f t="shared" si="12"/>
        <v>x</v>
      </c>
      <c r="G198" s="100" t="e">
        <f>VLOOKUP(H198,oblasti!$D$4:$F$22,2,0)</f>
        <v>#N/A</v>
      </c>
      <c r="H198" s="125"/>
    </row>
    <row r="199" spans="1:8">
      <c r="A199" s="115"/>
      <c r="B199" s="115"/>
      <c r="C199" s="115"/>
      <c r="D199" s="115"/>
      <c r="E199" s="124">
        <f t="shared" si="11"/>
        <v>0</v>
      </c>
      <c r="F199" s="106" t="str">
        <f t="shared" si="12"/>
        <v>x</v>
      </c>
      <c r="G199" s="100" t="e">
        <f>VLOOKUP(H199,oblasti!$D$4:$F$22,2,0)</f>
        <v>#N/A</v>
      </c>
      <c r="H199" s="125"/>
    </row>
    <row r="200" spans="1:8">
      <c r="A200" s="115"/>
      <c r="B200" s="115"/>
      <c r="C200" s="115"/>
      <c r="D200" s="115"/>
      <c r="E200" s="124">
        <f t="shared" si="11"/>
        <v>0</v>
      </c>
      <c r="F200" s="106" t="str">
        <f t="shared" si="12"/>
        <v>x</v>
      </c>
      <c r="G200" s="100" t="e">
        <f>VLOOKUP(H200,oblasti!$D$4:$F$22,2,0)</f>
        <v>#N/A</v>
      </c>
      <c r="H200" s="125"/>
    </row>
    <row r="201" spans="1:8">
      <c r="A201" s="115"/>
      <c r="B201" s="115"/>
      <c r="C201" s="115"/>
      <c r="D201" s="115"/>
      <c r="E201" s="124">
        <f t="shared" si="11"/>
        <v>0</v>
      </c>
      <c r="F201" s="106" t="str">
        <f t="shared" si="12"/>
        <v>x</v>
      </c>
      <c r="G201" s="100" t="e">
        <f>VLOOKUP(H201,oblasti!$D$4:$F$22,2,0)</f>
        <v>#N/A</v>
      </c>
      <c r="H201" s="125"/>
    </row>
    <row r="202" spans="1:8">
      <c r="A202" s="105"/>
      <c r="B202" s="105"/>
      <c r="C202" s="105"/>
      <c r="D202" s="105"/>
      <c r="E202" s="124">
        <f t="shared" si="11"/>
        <v>0</v>
      </c>
      <c r="F202" s="106" t="str">
        <f t="shared" si="12"/>
        <v>x</v>
      </c>
      <c r="G202" s="100" t="e">
        <f>VLOOKUP(H202,oblasti!$D$4:$F$22,2,0)</f>
        <v>#N/A</v>
      </c>
      <c r="H202" s="125"/>
    </row>
    <row r="203" spans="1:8">
      <c r="A203" s="105"/>
      <c r="B203" s="105"/>
      <c r="C203" s="105"/>
      <c r="D203" s="105"/>
      <c r="E203" s="124">
        <f t="shared" si="11"/>
        <v>0</v>
      </c>
      <c r="F203" s="106" t="str">
        <f t="shared" si="12"/>
        <v>x</v>
      </c>
      <c r="G203" s="100" t="e">
        <f>VLOOKUP(H203,oblasti!$D$4:$F$22,2,0)</f>
        <v>#N/A</v>
      </c>
      <c r="H203" s="125"/>
    </row>
    <row r="204" spans="1:8">
      <c r="A204" s="105"/>
      <c r="B204" s="105"/>
      <c r="C204" s="105"/>
      <c r="D204" s="105"/>
      <c r="E204" s="124">
        <f t="shared" si="11"/>
        <v>0</v>
      </c>
      <c r="F204" s="106" t="str">
        <f t="shared" si="12"/>
        <v>x</v>
      </c>
      <c r="G204" s="100" t="e">
        <f>VLOOKUP(H204,oblasti!$D$4:$F$22,2,0)</f>
        <v>#N/A</v>
      </c>
      <c r="H204" s="125"/>
    </row>
    <row r="205" spans="1:8">
      <c r="A205" s="115"/>
      <c r="B205" s="115"/>
      <c r="C205" s="115"/>
      <c r="D205" s="115"/>
      <c r="E205" s="124">
        <f t="shared" si="11"/>
        <v>0</v>
      </c>
      <c r="F205" s="106" t="str">
        <f t="shared" si="12"/>
        <v>x</v>
      </c>
      <c r="G205" s="100" t="e">
        <f>VLOOKUP(H205,oblasti!$D$4:$F$22,2,0)</f>
        <v>#N/A</v>
      </c>
      <c r="H205" s="125"/>
    </row>
    <row r="206" spans="1:8">
      <c r="A206" s="115"/>
      <c r="B206" s="115"/>
      <c r="C206" s="115"/>
      <c r="D206" s="115"/>
      <c r="E206" s="124">
        <f t="shared" si="11"/>
        <v>0</v>
      </c>
      <c r="F206" s="106" t="str">
        <f t="shared" si="12"/>
        <v>x</v>
      </c>
      <c r="G206" s="100" t="e">
        <f>VLOOKUP(H206,oblasti!$D$4:$F$22,2,0)</f>
        <v>#N/A</v>
      </c>
      <c r="H206" s="125"/>
    </row>
    <row r="207" spans="1:8">
      <c r="A207" s="115"/>
      <c r="B207" s="115"/>
      <c r="C207" s="115"/>
      <c r="D207" s="115"/>
      <c r="E207" s="124">
        <f t="shared" si="11"/>
        <v>0</v>
      </c>
      <c r="F207" s="106" t="str">
        <f t="shared" si="12"/>
        <v>x</v>
      </c>
      <c r="G207" s="100" t="e">
        <f>VLOOKUP(H207,oblasti!$D$4:$F$22,2,0)</f>
        <v>#N/A</v>
      </c>
      <c r="H207" s="125"/>
    </row>
    <row r="208" spans="1:8">
      <c r="A208" s="105"/>
      <c r="B208" s="105"/>
      <c r="C208" s="105"/>
      <c r="D208" s="105"/>
      <c r="E208" s="124">
        <f t="shared" si="11"/>
        <v>0</v>
      </c>
      <c r="F208" s="106" t="str">
        <f t="shared" si="12"/>
        <v>x</v>
      </c>
      <c r="G208" s="100" t="e">
        <f>VLOOKUP(H208,oblasti!$D$4:$F$22,2,0)</f>
        <v>#N/A</v>
      </c>
      <c r="H208" s="125"/>
    </row>
    <row r="209" spans="1:8">
      <c r="A209" s="105"/>
      <c r="B209" s="105"/>
      <c r="C209" s="105"/>
      <c r="D209" s="105"/>
      <c r="E209" s="124">
        <f t="shared" si="11"/>
        <v>0</v>
      </c>
      <c r="F209" s="106" t="str">
        <f t="shared" si="12"/>
        <v>x</v>
      </c>
      <c r="G209" s="100" t="e">
        <f>VLOOKUP(H209,oblasti!$D$4:$F$22,2,0)</f>
        <v>#N/A</v>
      </c>
      <c r="H209" s="125"/>
    </row>
    <row r="210" spans="1:8">
      <c r="A210" s="105"/>
      <c r="B210" s="105"/>
      <c r="C210" s="105"/>
      <c r="D210" s="105"/>
      <c r="E210" s="124">
        <f t="shared" si="11"/>
        <v>0</v>
      </c>
      <c r="F210" s="106" t="str">
        <f t="shared" si="12"/>
        <v>x</v>
      </c>
      <c r="G210" s="100" t="e">
        <f>VLOOKUP(H210,oblasti!$D$4:$F$22,2,0)</f>
        <v>#N/A</v>
      </c>
      <c r="H210" s="125"/>
    </row>
    <row r="211" spans="1:8">
      <c r="A211" s="115"/>
      <c r="B211" s="115"/>
      <c r="C211" s="115"/>
      <c r="D211" s="115"/>
      <c r="E211" s="124">
        <f t="shared" si="11"/>
        <v>0</v>
      </c>
      <c r="F211" s="106" t="str">
        <f t="shared" si="12"/>
        <v>x</v>
      </c>
      <c r="G211" s="100" t="e">
        <f>VLOOKUP(H211,oblasti!$D$4:$F$22,2,0)</f>
        <v>#N/A</v>
      </c>
      <c r="H211" s="125"/>
    </row>
    <row r="212" spans="1:8">
      <c r="A212" s="115"/>
      <c r="B212" s="115"/>
      <c r="C212" s="115"/>
      <c r="D212" s="115"/>
      <c r="E212" s="124">
        <f t="shared" si="11"/>
        <v>0</v>
      </c>
      <c r="F212" s="106" t="str">
        <f t="shared" si="12"/>
        <v>x</v>
      </c>
      <c r="G212" s="100" t="e">
        <f>VLOOKUP(H212,oblasti!$D$4:$F$22,2,0)</f>
        <v>#N/A</v>
      </c>
      <c r="H212" s="125"/>
    </row>
    <row r="213" spans="1:8">
      <c r="A213" s="115"/>
      <c r="B213" s="115"/>
      <c r="C213" s="115"/>
      <c r="D213" s="115"/>
      <c r="E213" s="124">
        <f t="shared" si="11"/>
        <v>0</v>
      </c>
      <c r="F213" s="106" t="str">
        <f t="shared" si="12"/>
        <v>x</v>
      </c>
      <c r="G213" s="100" t="e">
        <f>VLOOKUP(H213,oblasti!$D$4:$F$22,2,0)</f>
        <v>#N/A</v>
      </c>
      <c r="H213" s="125"/>
    </row>
    <row r="214" spans="1:8">
      <c r="A214" s="105"/>
      <c r="B214" s="105"/>
      <c r="C214" s="105"/>
      <c r="D214" s="105"/>
      <c r="E214" s="124">
        <f t="shared" si="11"/>
        <v>0</v>
      </c>
      <c r="F214" s="106" t="str">
        <f t="shared" si="12"/>
        <v>x</v>
      </c>
      <c r="G214" s="100" t="e">
        <f>VLOOKUP(H214,oblasti!$D$4:$F$22,2,0)</f>
        <v>#N/A</v>
      </c>
      <c r="H214" s="125"/>
    </row>
    <row r="215" spans="1:8">
      <c r="A215" s="105"/>
      <c r="B215" s="105"/>
      <c r="C215" s="105"/>
      <c r="D215" s="105"/>
      <c r="E215" s="124">
        <f t="shared" si="11"/>
        <v>0</v>
      </c>
      <c r="F215" s="106" t="str">
        <f t="shared" si="12"/>
        <v>x</v>
      </c>
      <c r="G215" s="100" t="e">
        <f>VLOOKUP(H215,oblasti!$D$4:$F$22,2,0)</f>
        <v>#N/A</v>
      </c>
      <c r="H215" s="125"/>
    </row>
    <row r="216" spans="1:8">
      <c r="A216" s="105"/>
      <c r="B216" s="105"/>
      <c r="C216" s="105"/>
      <c r="D216" s="105"/>
      <c r="E216" s="124">
        <f t="shared" si="11"/>
        <v>0</v>
      </c>
      <c r="F216" s="106" t="str">
        <f t="shared" si="12"/>
        <v>x</v>
      </c>
      <c r="G216" s="100" t="e">
        <f>VLOOKUP(H216,oblasti!$D$4:$F$22,2,0)</f>
        <v>#N/A</v>
      </c>
      <c r="H216" s="125"/>
    </row>
    <row r="217" spans="1:8">
      <c r="A217" s="115"/>
      <c r="B217" s="115"/>
      <c r="C217" s="115"/>
      <c r="D217" s="115"/>
      <c r="E217" s="124">
        <f t="shared" si="11"/>
        <v>0</v>
      </c>
      <c r="F217" s="106" t="str">
        <f t="shared" si="12"/>
        <v>x</v>
      </c>
      <c r="G217" s="100" t="e">
        <f>VLOOKUP(H217,oblasti!$D$4:$F$22,2,0)</f>
        <v>#N/A</v>
      </c>
      <c r="H217" s="125"/>
    </row>
    <row r="218" spans="1:8">
      <c r="A218" s="115"/>
      <c r="B218" s="115"/>
      <c r="C218" s="115"/>
      <c r="D218" s="115"/>
      <c r="E218" s="124">
        <f t="shared" si="11"/>
        <v>0</v>
      </c>
      <c r="F218" s="106" t="str">
        <f t="shared" si="12"/>
        <v>x</v>
      </c>
      <c r="G218" s="100" t="e">
        <f>VLOOKUP(H218,oblasti!$D$4:$F$22,2,0)</f>
        <v>#N/A</v>
      </c>
      <c r="H218" s="125"/>
    </row>
    <row r="219" spans="1:8">
      <c r="A219" s="115"/>
      <c r="B219" s="115"/>
      <c r="C219" s="115"/>
      <c r="D219" s="115"/>
      <c r="E219" s="124">
        <f t="shared" ref="E219:E282" si="13">ROUND((D219-A219)*24,0)</f>
        <v>0</v>
      </c>
      <c r="F219" s="106" t="str">
        <f t="shared" ref="F219:F282" si="14">IF(OR(B219="x",B219="X",B219=""),"x",ROUND((C219-B219)*24,0))</f>
        <v>x</v>
      </c>
      <c r="G219" s="100" t="e">
        <f>VLOOKUP(H219,oblasti!$D$4:$F$22,2,0)</f>
        <v>#N/A</v>
      </c>
      <c r="H219" s="125"/>
    </row>
    <row r="220" spans="1:8">
      <c r="A220" s="105"/>
      <c r="B220" s="105"/>
      <c r="C220" s="105"/>
      <c r="D220" s="105"/>
      <c r="E220" s="124">
        <f t="shared" si="13"/>
        <v>0</v>
      </c>
      <c r="F220" s="106" t="str">
        <f t="shared" si="14"/>
        <v>x</v>
      </c>
      <c r="G220" s="100" t="e">
        <f>VLOOKUP(H220,oblasti!$D$4:$F$22,2,0)</f>
        <v>#N/A</v>
      </c>
      <c r="H220" s="125"/>
    </row>
    <row r="221" spans="1:8">
      <c r="A221" s="105"/>
      <c r="B221" s="105"/>
      <c r="C221" s="105"/>
      <c r="D221" s="105"/>
      <c r="E221" s="124">
        <f t="shared" si="13"/>
        <v>0</v>
      </c>
      <c r="F221" s="106" t="str">
        <f t="shared" si="14"/>
        <v>x</v>
      </c>
      <c r="G221" s="100" t="e">
        <f>VLOOKUP(H221,oblasti!$D$4:$F$22,2,0)</f>
        <v>#N/A</v>
      </c>
      <c r="H221" s="125"/>
    </row>
    <row r="222" spans="1:8">
      <c r="A222" s="105"/>
      <c r="B222" s="105"/>
      <c r="C222" s="105"/>
      <c r="D222" s="105"/>
      <c r="E222" s="124">
        <f t="shared" si="13"/>
        <v>0</v>
      </c>
      <c r="F222" s="106" t="str">
        <f t="shared" si="14"/>
        <v>x</v>
      </c>
      <c r="G222" s="100" t="e">
        <f>VLOOKUP(H222,oblasti!$D$4:$F$22,2,0)</f>
        <v>#N/A</v>
      </c>
      <c r="H222" s="125"/>
    </row>
    <row r="223" spans="1:8">
      <c r="A223" s="115"/>
      <c r="B223" s="115"/>
      <c r="C223" s="115"/>
      <c r="D223" s="115"/>
      <c r="E223" s="124">
        <f t="shared" si="13"/>
        <v>0</v>
      </c>
      <c r="F223" s="106" t="str">
        <f t="shared" si="14"/>
        <v>x</v>
      </c>
      <c r="G223" s="100" t="e">
        <f>VLOOKUP(H223,oblasti!$D$4:$F$22,2,0)</f>
        <v>#N/A</v>
      </c>
      <c r="H223" s="125"/>
    </row>
    <row r="224" spans="1:8">
      <c r="A224" s="115"/>
      <c r="B224" s="115"/>
      <c r="C224" s="115"/>
      <c r="D224" s="115"/>
      <c r="E224" s="124">
        <f t="shared" si="13"/>
        <v>0</v>
      </c>
      <c r="F224" s="106" t="str">
        <f t="shared" si="14"/>
        <v>x</v>
      </c>
      <c r="G224" s="100" t="e">
        <f>VLOOKUP(H224,oblasti!$D$4:$F$22,2,0)</f>
        <v>#N/A</v>
      </c>
      <c r="H224" s="125"/>
    </row>
    <row r="225" spans="1:8">
      <c r="A225" s="115"/>
      <c r="B225" s="115"/>
      <c r="C225" s="115"/>
      <c r="D225" s="115"/>
      <c r="E225" s="124">
        <f t="shared" si="13"/>
        <v>0</v>
      </c>
      <c r="F225" s="106" t="str">
        <f t="shared" si="14"/>
        <v>x</v>
      </c>
      <c r="G225" s="100" t="e">
        <f>VLOOKUP(H225,oblasti!$D$4:$F$22,2,0)</f>
        <v>#N/A</v>
      </c>
      <c r="H225" s="125"/>
    </row>
    <row r="226" spans="1:8">
      <c r="A226" s="105"/>
      <c r="B226" s="105"/>
      <c r="C226" s="105"/>
      <c r="D226" s="105"/>
      <c r="E226" s="124">
        <f t="shared" si="13"/>
        <v>0</v>
      </c>
      <c r="F226" s="106" t="str">
        <f t="shared" si="14"/>
        <v>x</v>
      </c>
      <c r="G226" s="100" t="e">
        <f>VLOOKUP(H226,oblasti!$D$4:$F$22,2,0)</f>
        <v>#N/A</v>
      </c>
      <c r="H226" s="125"/>
    </row>
    <row r="227" spans="1:8">
      <c r="A227" s="105"/>
      <c r="B227" s="105"/>
      <c r="C227" s="105"/>
      <c r="D227" s="105"/>
      <c r="E227" s="124">
        <f t="shared" si="13"/>
        <v>0</v>
      </c>
      <c r="F227" s="106" t="str">
        <f t="shared" si="14"/>
        <v>x</v>
      </c>
      <c r="G227" s="100" t="e">
        <f>VLOOKUP(H227,oblasti!$D$4:$F$22,2,0)</f>
        <v>#N/A</v>
      </c>
      <c r="H227" s="125"/>
    </row>
    <row r="228" spans="1:8">
      <c r="A228" s="105"/>
      <c r="B228" s="105"/>
      <c r="C228" s="105"/>
      <c r="D228" s="105"/>
      <c r="E228" s="124">
        <f t="shared" si="13"/>
        <v>0</v>
      </c>
      <c r="F228" s="106" t="str">
        <f t="shared" si="14"/>
        <v>x</v>
      </c>
      <c r="G228" s="100" t="e">
        <f>VLOOKUP(H228,oblasti!$D$4:$F$22,2,0)</f>
        <v>#N/A</v>
      </c>
      <c r="H228" s="125"/>
    </row>
    <row r="229" spans="1:8">
      <c r="A229" s="115"/>
      <c r="B229" s="115"/>
      <c r="C229" s="115"/>
      <c r="D229" s="115"/>
      <c r="E229" s="124">
        <f t="shared" si="13"/>
        <v>0</v>
      </c>
      <c r="F229" s="106" t="str">
        <f t="shared" si="14"/>
        <v>x</v>
      </c>
      <c r="G229" s="100" t="e">
        <f>VLOOKUP(H229,oblasti!$D$4:$F$22,2,0)</f>
        <v>#N/A</v>
      </c>
      <c r="H229" s="125"/>
    </row>
    <row r="230" spans="1:8">
      <c r="A230" s="115"/>
      <c r="B230" s="115"/>
      <c r="C230" s="115"/>
      <c r="D230" s="115"/>
      <c r="E230" s="124">
        <f t="shared" si="13"/>
        <v>0</v>
      </c>
      <c r="F230" s="106" t="str">
        <f t="shared" si="14"/>
        <v>x</v>
      </c>
      <c r="G230" s="100" t="e">
        <f>VLOOKUP(H230,oblasti!$D$4:$F$22,2,0)</f>
        <v>#N/A</v>
      </c>
      <c r="H230" s="125"/>
    </row>
    <row r="231" spans="1:8">
      <c r="A231" s="115"/>
      <c r="B231" s="115"/>
      <c r="C231" s="115"/>
      <c r="D231" s="115"/>
      <c r="E231" s="124">
        <f t="shared" si="13"/>
        <v>0</v>
      </c>
      <c r="F231" s="106" t="str">
        <f t="shared" si="14"/>
        <v>x</v>
      </c>
      <c r="G231" s="100" t="e">
        <f>VLOOKUP(H231,oblasti!$D$4:$F$22,2,0)</f>
        <v>#N/A</v>
      </c>
      <c r="H231" s="125"/>
    </row>
    <row r="232" spans="1:8">
      <c r="A232" s="105"/>
      <c r="B232" s="105"/>
      <c r="C232" s="105"/>
      <c r="D232" s="105"/>
      <c r="E232" s="124">
        <f t="shared" si="13"/>
        <v>0</v>
      </c>
      <c r="F232" s="106" t="str">
        <f t="shared" si="14"/>
        <v>x</v>
      </c>
      <c r="G232" s="100" t="e">
        <f>VLOOKUP(H232,oblasti!$D$4:$F$22,2,0)</f>
        <v>#N/A</v>
      </c>
      <c r="H232" s="125"/>
    </row>
    <row r="233" spans="1:8">
      <c r="A233" s="105"/>
      <c r="B233" s="105"/>
      <c r="C233" s="105"/>
      <c r="D233" s="105"/>
      <c r="E233" s="124">
        <f t="shared" si="13"/>
        <v>0</v>
      </c>
      <c r="F233" s="106" t="str">
        <f t="shared" si="14"/>
        <v>x</v>
      </c>
      <c r="G233" s="100" t="e">
        <f>VLOOKUP(H233,oblasti!$D$4:$F$22,2,0)</f>
        <v>#N/A</v>
      </c>
      <c r="H233" s="125"/>
    </row>
    <row r="234" spans="1:8">
      <c r="A234" s="105"/>
      <c r="B234" s="105"/>
      <c r="C234" s="105"/>
      <c r="D234" s="105"/>
      <c r="E234" s="124">
        <f t="shared" si="13"/>
        <v>0</v>
      </c>
      <c r="F234" s="106" t="str">
        <f t="shared" si="14"/>
        <v>x</v>
      </c>
      <c r="G234" s="100" t="e">
        <f>VLOOKUP(H234,oblasti!$D$4:$F$22,2,0)</f>
        <v>#N/A</v>
      </c>
      <c r="H234" s="125"/>
    </row>
    <row r="235" spans="1:8">
      <c r="A235" s="115"/>
      <c r="B235" s="115"/>
      <c r="C235" s="115"/>
      <c r="D235" s="115"/>
      <c r="E235" s="124">
        <f t="shared" si="13"/>
        <v>0</v>
      </c>
      <c r="F235" s="106" t="str">
        <f t="shared" si="14"/>
        <v>x</v>
      </c>
      <c r="G235" s="100" t="e">
        <f>VLOOKUP(H235,oblasti!$D$4:$F$22,2,0)</f>
        <v>#N/A</v>
      </c>
      <c r="H235" s="125"/>
    </row>
    <row r="236" spans="1:8">
      <c r="A236" s="115"/>
      <c r="B236" s="115"/>
      <c r="C236" s="115"/>
      <c r="D236" s="115"/>
      <c r="E236" s="124">
        <f t="shared" si="13"/>
        <v>0</v>
      </c>
      <c r="F236" s="106" t="str">
        <f t="shared" si="14"/>
        <v>x</v>
      </c>
      <c r="G236" s="100" t="e">
        <f>VLOOKUP(H236,oblasti!$D$4:$F$22,2,0)</f>
        <v>#N/A</v>
      </c>
      <c r="H236" s="125"/>
    </row>
    <row r="237" spans="1:8">
      <c r="A237" s="115"/>
      <c r="B237" s="115"/>
      <c r="C237" s="115"/>
      <c r="D237" s="115"/>
      <c r="E237" s="124">
        <f t="shared" si="13"/>
        <v>0</v>
      </c>
      <c r="F237" s="106" t="str">
        <f t="shared" si="14"/>
        <v>x</v>
      </c>
      <c r="G237" s="100" t="e">
        <f>VLOOKUP(H237,oblasti!$D$4:$F$22,2,0)</f>
        <v>#N/A</v>
      </c>
      <c r="H237" s="125"/>
    </row>
    <row r="238" spans="1:8">
      <c r="A238" s="105"/>
      <c r="B238" s="105"/>
      <c r="C238" s="105"/>
      <c r="D238" s="105"/>
      <c r="E238" s="124">
        <f t="shared" si="13"/>
        <v>0</v>
      </c>
      <c r="F238" s="106" t="str">
        <f t="shared" si="14"/>
        <v>x</v>
      </c>
      <c r="G238" s="100" t="e">
        <f>VLOOKUP(H238,oblasti!$D$4:$F$22,2,0)</f>
        <v>#N/A</v>
      </c>
      <c r="H238" s="125"/>
    </row>
    <row r="239" spans="1:8">
      <c r="A239" s="105"/>
      <c r="B239" s="105"/>
      <c r="C239" s="105"/>
      <c r="D239" s="105"/>
      <c r="E239" s="124">
        <f t="shared" si="13"/>
        <v>0</v>
      </c>
      <c r="F239" s="106" t="str">
        <f t="shared" si="14"/>
        <v>x</v>
      </c>
      <c r="G239" s="100" t="e">
        <f>VLOOKUP(H239,oblasti!$D$4:$F$22,2,0)</f>
        <v>#N/A</v>
      </c>
      <c r="H239" s="125"/>
    </row>
    <row r="240" spans="1:8">
      <c r="A240" s="105"/>
      <c r="B240" s="105"/>
      <c r="C240" s="105"/>
      <c r="D240" s="105"/>
      <c r="E240" s="124">
        <f t="shared" si="13"/>
        <v>0</v>
      </c>
      <c r="F240" s="106" t="str">
        <f t="shared" si="14"/>
        <v>x</v>
      </c>
      <c r="G240" s="100" t="e">
        <f>VLOOKUP(H240,oblasti!$D$4:$F$22,2,0)</f>
        <v>#N/A</v>
      </c>
      <c r="H240" s="125"/>
    </row>
    <row r="241" spans="1:8">
      <c r="A241" s="115"/>
      <c r="B241" s="115"/>
      <c r="C241" s="115"/>
      <c r="D241" s="115"/>
      <c r="E241" s="124">
        <f t="shared" si="13"/>
        <v>0</v>
      </c>
      <c r="F241" s="106" t="str">
        <f t="shared" si="14"/>
        <v>x</v>
      </c>
      <c r="G241" s="100" t="e">
        <f>VLOOKUP(H241,oblasti!$D$4:$F$22,2,0)</f>
        <v>#N/A</v>
      </c>
      <c r="H241" s="125"/>
    </row>
    <row r="242" spans="1:8">
      <c r="A242" s="115"/>
      <c r="B242" s="115"/>
      <c r="C242" s="115"/>
      <c r="D242" s="115"/>
      <c r="E242" s="124">
        <f t="shared" si="13"/>
        <v>0</v>
      </c>
      <c r="F242" s="106" t="str">
        <f t="shared" si="14"/>
        <v>x</v>
      </c>
      <c r="G242" s="100" t="e">
        <f>VLOOKUP(H242,oblasti!$D$4:$F$22,2,0)</f>
        <v>#N/A</v>
      </c>
      <c r="H242" s="125"/>
    </row>
    <row r="243" spans="1:8">
      <c r="A243" s="115"/>
      <c r="B243" s="115"/>
      <c r="C243" s="115"/>
      <c r="D243" s="115"/>
      <c r="E243" s="124">
        <f t="shared" si="13"/>
        <v>0</v>
      </c>
      <c r="F243" s="106" t="str">
        <f t="shared" si="14"/>
        <v>x</v>
      </c>
      <c r="G243" s="100" t="e">
        <f>VLOOKUP(H243,oblasti!$D$4:$F$22,2,0)</f>
        <v>#N/A</v>
      </c>
      <c r="H243" s="125"/>
    </row>
    <row r="244" spans="1:8">
      <c r="A244" s="105"/>
      <c r="B244" s="105"/>
      <c r="C244" s="105"/>
      <c r="D244" s="105"/>
      <c r="E244" s="124">
        <f t="shared" si="13"/>
        <v>0</v>
      </c>
      <c r="F244" s="106" t="str">
        <f t="shared" si="14"/>
        <v>x</v>
      </c>
      <c r="G244" s="100" t="e">
        <f>VLOOKUP(H244,oblasti!$D$4:$F$22,2,0)</f>
        <v>#N/A</v>
      </c>
      <c r="H244" s="125"/>
    </row>
    <row r="245" spans="1:8">
      <c r="A245" s="105"/>
      <c r="B245" s="105"/>
      <c r="C245" s="105"/>
      <c r="D245" s="105"/>
      <c r="E245" s="124">
        <f t="shared" si="13"/>
        <v>0</v>
      </c>
      <c r="F245" s="106" t="str">
        <f t="shared" si="14"/>
        <v>x</v>
      </c>
      <c r="G245" s="100" t="e">
        <f>VLOOKUP(H245,oblasti!$D$4:$F$22,2,0)</f>
        <v>#N/A</v>
      </c>
      <c r="H245" s="125"/>
    </row>
    <row r="246" spans="1:8">
      <c r="A246" s="105"/>
      <c r="B246" s="105"/>
      <c r="C246" s="105"/>
      <c r="D246" s="105"/>
      <c r="E246" s="124">
        <f t="shared" si="13"/>
        <v>0</v>
      </c>
      <c r="F246" s="106" t="str">
        <f t="shared" si="14"/>
        <v>x</v>
      </c>
      <c r="G246" s="100" t="e">
        <f>VLOOKUP(H246,oblasti!$D$4:$F$22,2,0)</f>
        <v>#N/A</v>
      </c>
      <c r="H246" s="125"/>
    </row>
    <row r="247" spans="1:8">
      <c r="A247" s="115"/>
      <c r="B247" s="115"/>
      <c r="C247" s="115"/>
      <c r="D247" s="115"/>
      <c r="E247" s="124">
        <f t="shared" si="13"/>
        <v>0</v>
      </c>
      <c r="F247" s="106" t="str">
        <f t="shared" si="14"/>
        <v>x</v>
      </c>
      <c r="G247" s="100" t="e">
        <f>VLOOKUP(H247,oblasti!$D$4:$F$22,2,0)</f>
        <v>#N/A</v>
      </c>
      <c r="H247" s="125"/>
    </row>
    <row r="248" spans="1:8">
      <c r="A248" s="115"/>
      <c r="B248" s="115"/>
      <c r="C248" s="115"/>
      <c r="D248" s="115"/>
      <c r="E248" s="124">
        <f t="shared" si="13"/>
        <v>0</v>
      </c>
      <c r="F248" s="106" t="str">
        <f t="shared" si="14"/>
        <v>x</v>
      </c>
      <c r="G248" s="100" t="e">
        <f>VLOOKUP(H248,oblasti!$D$4:$F$22,2,0)</f>
        <v>#N/A</v>
      </c>
      <c r="H248" s="125"/>
    </row>
    <row r="249" spans="1:8">
      <c r="A249" s="115"/>
      <c r="B249" s="115"/>
      <c r="C249" s="115"/>
      <c r="D249" s="115"/>
      <c r="E249" s="124">
        <f t="shared" si="13"/>
        <v>0</v>
      </c>
      <c r="F249" s="106" t="str">
        <f t="shared" si="14"/>
        <v>x</v>
      </c>
      <c r="G249" s="100" t="e">
        <f>VLOOKUP(H249,oblasti!$D$4:$F$22,2,0)</f>
        <v>#N/A</v>
      </c>
      <c r="H249" s="125"/>
    </row>
    <row r="250" spans="1:8">
      <c r="A250" s="105"/>
      <c r="B250" s="105"/>
      <c r="C250" s="105"/>
      <c r="D250" s="105"/>
      <c r="E250" s="124">
        <f t="shared" si="13"/>
        <v>0</v>
      </c>
      <c r="F250" s="106" t="str">
        <f t="shared" si="14"/>
        <v>x</v>
      </c>
      <c r="G250" s="100" t="e">
        <f>VLOOKUP(H250,oblasti!$D$4:$F$22,2,0)</f>
        <v>#N/A</v>
      </c>
      <c r="H250" s="125"/>
    </row>
    <row r="251" spans="1:8">
      <c r="A251" s="105"/>
      <c r="B251" s="105"/>
      <c r="C251" s="105"/>
      <c r="D251" s="105"/>
      <c r="E251" s="124">
        <f t="shared" si="13"/>
        <v>0</v>
      </c>
      <c r="F251" s="106" t="str">
        <f t="shared" si="14"/>
        <v>x</v>
      </c>
      <c r="G251" s="100" t="e">
        <f>VLOOKUP(H251,oblasti!$D$4:$F$22,2,0)</f>
        <v>#N/A</v>
      </c>
      <c r="H251" s="125"/>
    </row>
    <row r="252" spans="1:8">
      <c r="A252" s="105"/>
      <c r="B252" s="105"/>
      <c r="C252" s="105"/>
      <c r="D252" s="105"/>
      <c r="E252" s="124">
        <f t="shared" si="13"/>
        <v>0</v>
      </c>
      <c r="F252" s="106" t="str">
        <f t="shared" si="14"/>
        <v>x</v>
      </c>
      <c r="G252" s="100" t="e">
        <f>VLOOKUP(H252,oblasti!$D$4:$F$22,2,0)</f>
        <v>#N/A</v>
      </c>
      <c r="H252" s="125"/>
    </row>
    <row r="253" spans="1:8">
      <c r="A253" s="115"/>
      <c r="B253" s="115"/>
      <c r="C253" s="115"/>
      <c r="D253" s="115"/>
      <c r="E253" s="124">
        <f t="shared" si="13"/>
        <v>0</v>
      </c>
      <c r="F253" s="106" t="str">
        <f t="shared" si="14"/>
        <v>x</v>
      </c>
      <c r="G253" s="100" t="e">
        <f>VLOOKUP(H253,oblasti!$D$4:$F$22,2,0)</f>
        <v>#N/A</v>
      </c>
      <c r="H253" s="125"/>
    </row>
    <row r="254" spans="1:8">
      <c r="A254" s="115"/>
      <c r="B254" s="115"/>
      <c r="C254" s="115"/>
      <c r="D254" s="115"/>
      <c r="E254" s="124">
        <f t="shared" si="13"/>
        <v>0</v>
      </c>
      <c r="F254" s="106" t="str">
        <f t="shared" si="14"/>
        <v>x</v>
      </c>
      <c r="G254" s="100" t="e">
        <f>VLOOKUP(H254,oblasti!$D$4:$F$22,2,0)</f>
        <v>#N/A</v>
      </c>
      <c r="H254" s="125"/>
    </row>
    <row r="255" spans="1:8">
      <c r="A255" s="115"/>
      <c r="B255" s="115"/>
      <c r="C255" s="115"/>
      <c r="D255" s="115"/>
      <c r="E255" s="124">
        <f t="shared" si="13"/>
        <v>0</v>
      </c>
      <c r="F255" s="106" t="str">
        <f t="shared" si="14"/>
        <v>x</v>
      </c>
      <c r="G255" s="100" t="e">
        <f>VLOOKUP(H255,oblasti!$D$4:$F$22,2,0)</f>
        <v>#N/A</v>
      </c>
      <c r="H255" s="125"/>
    </row>
    <row r="256" spans="1:8">
      <c r="A256" s="105"/>
      <c r="B256" s="105"/>
      <c r="C256" s="105"/>
      <c r="D256" s="105"/>
      <c r="E256" s="124">
        <f t="shared" si="13"/>
        <v>0</v>
      </c>
      <c r="F256" s="106" t="str">
        <f t="shared" si="14"/>
        <v>x</v>
      </c>
      <c r="G256" s="100" t="e">
        <f>VLOOKUP(H256,oblasti!$D$4:$F$22,2,0)</f>
        <v>#N/A</v>
      </c>
      <c r="H256" s="125"/>
    </row>
    <row r="257" spans="1:8">
      <c r="A257" s="105"/>
      <c r="B257" s="105"/>
      <c r="C257" s="105"/>
      <c r="D257" s="105"/>
      <c r="E257" s="124">
        <f t="shared" si="13"/>
        <v>0</v>
      </c>
      <c r="F257" s="106" t="str">
        <f t="shared" si="14"/>
        <v>x</v>
      </c>
      <c r="G257" s="100" t="e">
        <f>VLOOKUP(H257,oblasti!$D$4:$F$22,2,0)</f>
        <v>#N/A</v>
      </c>
      <c r="H257" s="125"/>
    </row>
    <row r="258" spans="1:8">
      <c r="A258" s="105"/>
      <c r="B258" s="105"/>
      <c r="C258" s="105"/>
      <c r="D258" s="105"/>
      <c r="E258" s="124">
        <f t="shared" si="13"/>
        <v>0</v>
      </c>
      <c r="F258" s="106" t="str">
        <f t="shared" si="14"/>
        <v>x</v>
      </c>
      <c r="G258" s="100" t="e">
        <f>VLOOKUP(H258,oblasti!$D$4:$F$22,2,0)</f>
        <v>#N/A</v>
      </c>
      <c r="H258" s="125"/>
    </row>
    <row r="259" spans="1:8">
      <c r="A259" s="115"/>
      <c r="B259" s="115"/>
      <c r="C259" s="115"/>
      <c r="D259" s="115"/>
      <c r="E259" s="124">
        <f t="shared" si="13"/>
        <v>0</v>
      </c>
      <c r="F259" s="106" t="str">
        <f t="shared" si="14"/>
        <v>x</v>
      </c>
      <c r="G259" s="100" t="e">
        <f>VLOOKUP(H259,oblasti!$D$4:$F$22,2,0)</f>
        <v>#N/A</v>
      </c>
      <c r="H259" s="125"/>
    </row>
    <row r="260" spans="1:8">
      <c r="A260" s="115"/>
      <c r="B260" s="115"/>
      <c r="C260" s="115"/>
      <c r="D260" s="115"/>
      <c r="E260" s="124">
        <f t="shared" si="13"/>
        <v>0</v>
      </c>
      <c r="F260" s="106" t="str">
        <f t="shared" si="14"/>
        <v>x</v>
      </c>
      <c r="G260" s="100" t="e">
        <f>VLOOKUP(H260,oblasti!$D$4:$F$22,2,0)</f>
        <v>#N/A</v>
      </c>
      <c r="H260" s="125"/>
    </row>
    <row r="261" spans="1:8">
      <c r="A261" s="115"/>
      <c r="B261" s="115"/>
      <c r="C261" s="115"/>
      <c r="D261" s="115"/>
      <c r="E261" s="124">
        <f t="shared" si="13"/>
        <v>0</v>
      </c>
      <c r="F261" s="106" t="str">
        <f t="shared" si="14"/>
        <v>x</v>
      </c>
      <c r="G261" s="100" t="e">
        <f>VLOOKUP(H261,oblasti!$D$4:$F$22,2,0)</f>
        <v>#N/A</v>
      </c>
      <c r="H261" s="125"/>
    </row>
    <row r="262" spans="1:8">
      <c r="A262" s="105"/>
      <c r="B262" s="105"/>
      <c r="C262" s="105"/>
      <c r="D262" s="105"/>
      <c r="E262" s="124">
        <f t="shared" si="13"/>
        <v>0</v>
      </c>
      <c r="F262" s="106" t="str">
        <f t="shared" si="14"/>
        <v>x</v>
      </c>
      <c r="G262" s="100" t="e">
        <f>VLOOKUP(H262,oblasti!$D$4:$F$22,2,0)</f>
        <v>#N/A</v>
      </c>
      <c r="H262" s="125"/>
    </row>
    <row r="263" spans="1:8">
      <c r="A263" s="105"/>
      <c r="B263" s="105"/>
      <c r="C263" s="105"/>
      <c r="D263" s="105"/>
      <c r="E263" s="124">
        <f t="shared" si="13"/>
        <v>0</v>
      </c>
      <c r="F263" s="106" t="str">
        <f t="shared" si="14"/>
        <v>x</v>
      </c>
      <c r="G263" s="100" t="e">
        <f>VLOOKUP(H263,oblasti!$D$4:$F$22,2,0)</f>
        <v>#N/A</v>
      </c>
      <c r="H263" s="125"/>
    </row>
    <row r="264" spans="1:8">
      <c r="A264" s="105"/>
      <c r="B264" s="105"/>
      <c r="C264" s="105"/>
      <c r="D264" s="105"/>
      <c r="E264" s="124">
        <f t="shared" si="13"/>
        <v>0</v>
      </c>
      <c r="F264" s="106" t="str">
        <f t="shared" si="14"/>
        <v>x</v>
      </c>
      <c r="G264" s="100" t="e">
        <f>VLOOKUP(H264,oblasti!$D$4:$F$22,2,0)</f>
        <v>#N/A</v>
      </c>
      <c r="H264" s="125"/>
    </row>
    <row r="265" spans="1:8">
      <c r="A265" s="115"/>
      <c r="B265" s="115"/>
      <c r="C265" s="115"/>
      <c r="D265" s="115"/>
      <c r="E265" s="124">
        <f t="shared" si="13"/>
        <v>0</v>
      </c>
      <c r="F265" s="106" t="str">
        <f t="shared" si="14"/>
        <v>x</v>
      </c>
      <c r="G265" s="100" t="e">
        <f>VLOOKUP(H265,oblasti!$D$4:$F$22,2,0)</f>
        <v>#N/A</v>
      </c>
      <c r="H265" s="125"/>
    </row>
    <row r="266" spans="1:8">
      <c r="A266" s="115"/>
      <c r="B266" s="115"/>
      <c r="C266" s="115"/>
      <c r="D266" s="115"/>
      <c r="E266" s="124">
        <f t="shared" si="13"/>
        <v>0</v>
      </c>
      <c r="F266" s="106" t="str">
        <f t="shared" si="14"/>
        <v>x</v>
      </c>
      <c r="G266" s="100" t="e">
        <f>VLOOKUP(H266,oblasti!$D$4:$F$22,2,0)</f>
        <v>#N/A</v>
      </c>
      <c r="H266" s="125"/>
    </row>
    <row r="267" spans="1:8">
      <c r="A267" s="115"/>
      <c r="B267" s="115"/>
      <c r="C267" s="115"/>
      <c r="D267" s="115"/>
      <c r="E267" s="124">
        <f t="shared" si="13"/>
        <v>0</v>
      </c>
      <c r="F267" s="106" t="str">
        <f t="shared" si="14"/>
        <v>x</v>
      </c>
      <c r="G267" s="100" t="e">
        <f>VLOOKUP(H267,oblasti!$D$4:$F$22,2,0)</f>
        <v>#N/A</v>
      </c>
      <c r="H267" s="125"/>
    </row>
    <row r="268" spans="1:8">
      <c r="A268" s="105"/>
      <c r="B268" s="105"/>
      <c r="C268" s="105"/>
      <c r="D268" s="105"/>
      <c r="E268" s="124">
        <f t="shared" si="13"/>
        <v>0</v>
      </c>
      <c r="F268" s="106" t="str">
        <f t="shared" si="14"/>
        <v>x</v>
      </c>
      <c r="G268" s="100" t="e">
        <f>VLOOKUP(H268,oblasti!$D$4:$F$22,2,0)</f>
        <v>#N/A</v>
      </c>
      <c r="H268" s="125"/>
    </row>
    <row r="269" spans="1:8">
      <c r="A269" s="105"/>
      <c r="B269" s="105"/>
      <c r="C269" s="105"/>
      <c r="D269" s="105"/>
      <c r="E269" s="124">
        <f t="shared" si="13"/>
        <v>0</v>
      </c>
      <c r="F269" s="106" t="str">
        <f t="shared" si="14"/>
        <v>x</v>
      </c>
      <c r="G269" s="100" t="e">
        <f>VLOOKUP(H269,oblasti!$D$4:$F$22,2,0)</f>
        <v>#N/A</v>
      </c>
      <c r="H269" s="125"/>
    </row>
    <row r="270" spans="1:8">
      <c r="A270" s="105"/>
      <c r="B270" s="105"/>
      <c r="C270" s="105"/>
      <c r="D270" s="105"/>
      <c r="E270" s="124">
        <f t="shared" si="13"/>
        <v>0</v>
      </c>
      <c r="F270" s="106" t="str">
        <f t="shared" si="14"/>
        <v>x</v>
      </c>
      <c r="G270" s="100" t="e">
        <f>VLOOKUP(H270,oblasti!$D$4:$F$22,2,0)</f>
        <v>#N/A</v>
      </c>
      <c r="H270" s="125"/>
    </row>
    <row r="271" spans="1:8">
      <c r="A271" s="115"/>
      <c r="B271" s="115"/>
      <c r="C271" s="115"/>
      <c r="D271" s="115"/>
      <c r="E271" s="124">
        <f t="shared" si="13"/>
        <v>0</v>
      </c>
      <c r="F271" s="106" t="str">
        <f t="shared" si="14"/>
        <v>x</v>
      </c>
      <c r="G271" s="100" t="e">
        <f>VLOOKUP(H271,oblasti!$D$4:$F$22,2,0)</f>
        <v>#N/A</v>
      </c>
      <c r="H271" s="125"/>
    </row>
    <row r="272" spans="1:8">
      <c r="A272" s="115"/>
      <c r="B272" s="115"/>
      <c r="C272" s="115"/>
      <c r="D272" s="115"/>
      <c r="E272" s="124">
        <f t="shared" si="13"/>
        <v>0</v>
      </c>
      <c r="F272" s="106" t="str">
        <f t="shared" si="14"/>
        <v>x</v>
      </c>
      <c r="G272" s="100" t="e">
        <f>VLOOKUP(H272,oblasti!$D$4:$F$22,2,0)</f>
        <v>#N/A</v>
      </c>
      <c r="H272" s="125"/>
    </row>
    <row r="273" spans="1:8">
      <c r="A273" s="115"/>
      <c r="B273" s="115"/>
      <c r="C273" s="115"/>
      <c r="D273" s="115"/>
      <c r="E273" s="124">
        <f t="shared" si="13"/>
        <v>0</v>
      </c>
      <c r="F273" s="106" t="str">
        <f t="shared" si="14"/>
        <v>x</v>
      </c>
      <c r="G273" s="100" t="e">
        <f>VLOOKUP(H273,oblasti!$D$4:$F$22,2,0)</f>
        <v>#N/A</v>
      </c>
      <c r="H273" s="125"/>
    </row>
    <row r="274" spans="1:8">
      <c r="A274" s="105"/>
      <c r="B274" s="105"/>
      <c r="C274" s="105"/>
      <c r="D274" s="105"/>
      <c r="E274" s="124">
        <f t="shared" si="13"/>
        <v>0</v>
      </c>
      <c r="F274" s="106" t="str">
        <f t="shared" si="14"/>
        <v>x</v>
      </c>
      <c r="G274" s="100" t="e">
        <f>VLOOKUP(H274,oblasti!$D$4:$F$22,2,0)</f>
        <v>#N/A</v>
      </c>
      <c r="H274" s="125"/>
    </row>
    <row r="275" spans="1:8">
      <c r="A275" s="105"/>
      <c r="B275" s="105"/>
      <c r="C275" s="105"/>
      <c r="D275" s="105"/>
      <c r="E275" s="124">
        <f t="shared" si="13"/>
        <v>0</v>
      </c>
      <c r="F275" s="106" t="str">
        <f t="shared" si="14"/>
        <v>x</v>
      </c>
      <c r="G275" s="100" t="e">
        <f>VLOOKUP(H275,oblasti!$D$4:$F$22,2,0)</f>
        <v>#N/A</v>
      </c>
      <c r="H275" s="125"/>
    </row>
    <row r="276" spans="1:8">
      <c r="A276" s="105"/>
      <c r="B276" s="105"/>
      <c r="C276" s="105"/>
      <c r="D276" s="105"/>
      <c r="E276" s="124">
        <f t="shared" si="13"/>
        <v>0</v>
      </c>
      <c r="F276" s="106" t="str">
        <f t="shared" si="14"/>
        <v>x</v>
      </c>
      <c r="G276" s="100" t="e">
        <f>VLOOKUP(H276,oblasti!$D$4:$F$22,2,0)</f>
        <v>#N/A</v>
      </c>
      <c r="H276" s="125"/>
    </row>
    <row r="277" spans="1:8">
      <c r="A277" s="115"/>
      <c r="B277" s="115"/>
      <c r="C277" s="115"/>
      <c r="D277" s="115"/>
      <c r="E277" s="124">
        <f t="shared" si="13"/>
        <v>0</v>
      </c>
      <c r="F277" s="106" t="str">
        <f t="shared" si="14"/>
        <v>x</v>
      </c>
      <c r="G277" s="100" t="e">
        <f>VLOOKUP(H277,oblasti!$D$4:$F$22,2,0)</f>
        <v>#N/A</v>
      </c>
      <c r="H277" s="125"/>
    </row>
    <row r="278" spans="1:8">
      <c r="A278" s="115"/>
      <c r="B278" s="115"/>
      <c r="C278" s="115"/>
      <c r="D278" s="115"/>
      <c r="E278" s="124">
        <f t="shared" si="13"/>
        <v>0</v>
      </c>
      <c r="F278" s="106" t="str">
        <f t="shared" si="14"/>
        <v>x</v>
      </c>
      <c r="G278" s="100" t="e">
        <f>VLOOKUP(H278,oblasti!$D$4:$F$22,2,0)</f>
        <v>#N/A</v>
      </c>
      <c r="H278" s="125"/>
    </row>
    <row r="279" spans="1:8">
      <c r="A279" s="115"/>
      <c r="B279" s="115"/>
      <c r="C279" s="115"/>
      <c r="D279" s="115"/>
      <c r="E279" s="124">
        <f t="shared" si="13"/>
        <v>0</v>
      </c>
      <c r="F279" s="106" t="str">
        <f t="shared" si="14"/>
        <v>x</v>
      </c>
      <c r="G279" s="100" t="e">
        <f>VLOOKUP(H279,oblasti!$D$4:$F$22,2,0)</f>
        <v>#N/A</v>
      </c>
      <c r="H279" s="125"/>
    </row>
    <row r="280" spans="1:8">
      <c r="A280" s="105"/>
      <c r="B280" s="105"/>
      <c r="C280" s="105"/>
      <c r="D280" s="105"/>
      <c r="E280" s="124">
        <f t="shared" si="13"/>
        <v>0</v>
      </c>
      <c r="F280" s="106" t="str">
        <f t="shared" si="14"/>
        <v>x</v>
      </c>
      <c r="G280" s="100" t="e">
        <f>VLOOKUP(H280,oblasti!$D$4:$F$22,2,0)</f>
        <v>#N/A</v>
      </c>
      <c r="H280" s="125"/>
    </row>
    <row r="281" spans="1:8">
      <c r="A281" s="105"/>
      <c r="B281" s="105"/>
      <c r="C281" s="105"/>
      <c r="D281" s="105"/>
      <c r="E281" s="124">
        <f t="shared" si="13"/>
        <v>0</v>
      </c>
      <c r="F281" s="106" t="str">
        <f t="shared" si="14"/>
        <v>x</v>
      </c>
      <c r="G281" s="100" t="e">
        <f>VLOOKUP(H281,oblasti!$D$4:$F$22,2,0)</f>
        <v>#N/A</v>
      </c>
      <c r="H281" s="125"/>
    </row>
    <row r="282" spans="1:8">
      <c r="A282" s="105"/>
      <c r="B282" s="105"/>
      <c r="C282" s="105"/>
      <c r="D282" s="105"/>
      <c r="E282" s="124">
        <f t="shared" si="13"/>
        <v>0</v>
      </c>
      <c r="F282" s="106" t="str">
        <f t="shared" si="14"/>
        <v>x</v>
      </c>
      <c r="G282" s="100" t="e">
        <f>VLOOKUP(H282,oblasti!$D$4:$F$22,2,0)</f>
        <v>#N/A</v>
      </c>
      <c r="H282" s="125"/>
    </row>
    <row r="283" spans="1:8">
      <c r="A283" s="115"/>
      <c r="B283" s="115"/>
      <c r="C283" s="115"/>
      <c r="D283" s="115"/>
      <c r="E283" s="124">
        <f t="shared" ref="E283:E346" si="15">ROUND((D283-A283)*24,0)</f>
        <v>0</v>
      </c>
      <c r="F283" s="106" t="str">
        <f t="shared" ref="F283:F346" si="16">IF(OR(B283="x",B283="X",B283=""),"x",ROUND((C283-B283)*24,0))</f>
        <v>x</v>
      </c>
      <c r="G283" s="100" t="e">
        <f>VLOOKUP(H283,oblasti!$D$4:$F$22,2,0)</f>
        <v>#N/A</v>
      </c>
      <c r="H283" s="125"/>
    </row>
    <row r="284" spans="1:8">
      <c r="A284" s="115"/>
      <c r="B284" s="115"/>
      <c r="C284" s="115"/>
      <c r="D284" s="115"/>
      <c r="E284" s="124">
        <f t="shared" si="15"/>
        <v>0</v>
      </c>
      <c r="F284" s="106" t="str">
        <f t="shared" si="16"/>
        <v>x</v>
      </c>
      <c r="G284" s="100" t="e">
        <f>VLOOKUP(H284,oblasti!$D$4:$F$22,2,0)</f>
        <v>#N/A</v>
      </c>
      <c r="H284" s="125"/>
    </row>
    <row r="285" spans="1:8">
      <c r="A285" s="115"/>
      <c r="B285" s="115"/>
      <c r="C285" s="115"/>
      <c r="D285" s="115"/>
      <c r="E285" s="124">
        <f t="shared" si="15"/>
        <v>0</v>
      </c>
      <c r="F285" s="106" t="str">
        <f t="shared" si="16"/>
        <v>x</v>
      </c>
      <c r="G285" s="100" t="e">
        <f>VLOOKUP(H285,oblasti!$D$4:$F$22,2,0)</f>
        <v>#N/A</v>
      </c>
      <c r="H285" s="125"/>
    </row>
    <row r="286" spans="1:8">
      <c r="A286" s="105"/>
      <c r="B286" s="105"/>
      <c r="C286" s="105"/>
      <c r="D286" s="105"/>
      <c r="E286" s="124">
        <f t="shared" si="15"/>
        <v>0</v>
      </c>
      <c r="F286" s="106" t="str">
        <f t="shared" si="16"/>
        <v>x</v>
      </c>
      <c r="G286" s="100" t="e">
        <f>VLOOKUP(H286,oblasti!$D$4:$F$22,2,0)</f>
        <v>#N/A</v>
      </c>
      <c r="H286" s="125"/>
    </row>
    <row r="287" spans="1:8">
      <c r="A287" s="105"/>
      <c r="B287" s="105"/>
      <c r="C287" s="105"/>
      <c r="D287" s="105"/>
      <c r="E287" s="124">
        <f t="shared" si="15"/>
        <v>0</v>
      </c>
      <c r="F287" s="106" t="str">
        <f t="shared" si="16"/>
        <v>x</v>
      </c>
      <c r="G287" s="100" t="e">
        <f>VLOOKUP(H287,oblasti!$D$4:$F$22,2,0)</f>
        <v>#N/A</v>
      </c>
      <c r="H287" s="125"/>
    </row>
    <row r="288" spans="1:8">
      <c r="A288" s="105"/>
      <c r="B288" s="105"/>
      <c r="C288" s="105"/>
      <c r="D288" s="105"/>
      <c r="E288" s="124">
        <f t="shared" si="15"/>
        <v>0</v>
      </c>
      <c r="F288" s="106" t="str">
        <f t="shared" si="16"/>
        <v>x</v>
      </c>
      <c r="G288" s="100" t="e">
        <f>VLOOKUP(H288,oblasti!$D$4:$F$22,2,0)</f>
        <v>#N/A</v>
      </c>
      <c r="H288" s="125"/>
    </row>
    <row r="289" spans="1:8">
      <c r="A289" s="115"/>
      <c r="B289" s="115"/>
      <c r="C289" s="115"/>
      <c r="D289" s="115"/>
      <c r="E289" s="124">
        <f t="shared" si="15"/>
        <v>0</v>
      </c>
      <c r="F289" s="106" t="str">
        <f t="shared" si="16"/>
        <v>x</v>
      </c>
      <c r="G289" s="100" t="e">
        <f>VLOOKUP(H289,oblasti!$D$4:$F$22,2,0)</f>
        <v>#N/A</v>
      </c>
      <c r="H289" s="125"/>
    </row>
    <row r="290" spans="1:8">
      <c r="A290" s="115"/>
      <c r="B290" s="115"/>
      <c r="C290" s="115"/>
      <c r="D290" s="115"/>
      <c r="E290" s="124">
        <f t="shared" si="15"/>
        <v>0</v>
      </c>
      <c r="F290" s="106" t="str">
        <f t="shared" si="16"/>
        <v>x</v>
      </c>
      <c r="G290" s="100" t="e">
        <f>VLOOKUP(H290,oblasti!$D$4:$F$22,2,0)</f>
        <v>#N/A</v>
      </c>
      <c r="H290" s="125"/>
    </row>
    <row r="291" spans="1:8">
      <c r="A291" s="115"/>
      <c r="B291" s="115"/>
      <c r="C291" s="115"/>
      <c r="D291" s="115"/>
      <c r="E291" s="124">
        <f t="shared" si="15"/>
        <v>0</v>
      </c>
      <c r="F291" s="106" t="str">
        <f t="shared" si="16"/>
        <v>x</v>
      </c>
      <c r="G291" s="100" t="e">
        <f>VLOOKUP(H291,oblasti!$D$4:$F$22,2,0)</f>
        <v>#N/A</v>
      </c>
      <c r="H291" s="125"/>
    </row>
    <row r="292" spans="1:8">
      <c r="A292" s="105"/>
      <c r="B292" s="105"/>
      <c r="C292" s="105"/>
      <c r="D292" s="105"/>
      <c r="E292" s="124">
        <f t="shared" si="15"/>
        <v>0</v>
      </c>
      <c r="F292" s="106" t="str">
        <f t="shared" si="16"/>
        <v>x</v>
      </c>
      <c r="G292" s="100" t="e">
        <f>VLOOKUP(H292,oblasti!$D$4:$F$22,2,0)</f>
        <v>#N/A</v>
      </c>
      <c r="H292" s="125"/>
    </row>
    <row r="293" spans="1:8">
      <c r="A293" s="105"/>
      <c r="B293" s="105"/>
      <c r="C293" s="105"/>
      <c r="D293" s="105"/>
      <c r="E293" s="124">
        <f t="shared" si="15"/>
        <v>0</v>
      </c>
      <c r="F293" s="106" t="str">
        <f t="shared" si="16"/>
        <v>x</v>
      </c>
      <c r="G293" s="100" t="e">
        <f>VLOOKUP(H293,oblasti!$D$4:$F$22,2,0)</f>
        <v>#N/A</v>
      </c>
      <c r="H293" s="125"/>
    </row>
    <row r="294" spans="1:8">
      <c r="A294" s="105"/>
      <c r="B294" s="105"/>
      <c r="C294" s="105"/>
      <c r="D294" s="105"/>
      <c r="E294" s="124">
        <f t="shared" si="15"/>
        <v>0</v>
      </c>
      <c r="F294" s="106" t="str">
        <f t="shared" si="16"/>
        <v>x</v>
      </c>
      <c r="G294" s="100" t="e">
        <f>VLOOKUP(H294,oblasti!$D$4:$F$22,2,0)</f>
        <v>#N/A</v>
      </c>
      <c r="H294" s="125"/>
    </row>
    <row r="295" spans="1:8">
      <c r="A295" s="115"/>
      <c r="B295" s="115"/>
      <c r="C295" s="115"/>
      <c r="D295" s="115"/>
      <c r="E295" s="124">
        <f t="shared" si="15"/>
        <v>0</v>
      </c>
      <c r="F295" s="106" t="str">
        <f t="shared" si="16"/>
        <v>x</v>
      </c>
      <c r="G295" s="100" t="e">
        <f>VLOOKUP(H295,oblasti!$D$4:$F$22,2,0)</f>
        <v>#N/A</v>
      </c>
      <c r="H295" s="125"/>
    </row>
    <row r="296" spans="1:8">
      <c r="A296" s="115"/>
      <c r="B296" s="115"/>
      <c r="C296" s="115"/>
      <c r="D296" s="115"/>
      <c r="E296" s="124">
        <f t="shared" si="15"/>
        <v>0</v>
      </c>
      <c r="F296" s="106" t="str">
        <f t="shared" si="16"/>
        <v>x</v>
      </c>
      <c r="G296" s="100" t="e">
        <f>VLOOKUP(H296,oblasti!$D$4:$F$22,2,0)</f>
        <v>#N/A</v>
      </c>
      <c r="H296" s="125"/>
    </row>
    <row r="297" spans="1:8">
      <c r="A297" s="115"/>
      <c r="B297" s="115"/>
      <c r="C297" s="115"/>
      <c r="D297" s="115"/>
      <c r="E297" s="124">
        <f t="shared" si="15"/>
        <v>0</v>
      </c>
      <c r="F297" s="106" t="str">
        <f t="shared" si="16"/>
        <v>x</v>
      </c>
      <c r="G297" s="100" t="e">
        <f>VLOOKUP(H297,oblasti!$D$4:$F$22,2,0)</f>
        <v>#N/A</v>
      </c>
      <c r="H297" s="125"/>
    </row>
    <row r="298" spans="1:8">
      <c r="A298" s="105"/>
      <c r="B298" s="105"/>
      <c r="C298" s="105"/>
      <c r="D298" s="105"/>
      <c r="E298" s="124">
        <f t="shared" si="15"/>
        <v>0</v>
      </c>
      <c r="F298" s="106" t="str">
        <f t="shared" si="16"/>
        <v>x</v>
      </c>
      <c r="G298" s="100" t="e">
        <f>VLOOKUP(H298,oblasti!$D$4:$F$22,2,0)</f>
        <v>#N/A</v>
      </c>
      <c r="H298" s="125"/>
    </row>
    <row r="299" spans="1:8">
      <c r="A299" s="105"/>
      <c r="B299" s="105"/>
      <c r="C299" s="105"/>
      <c r="D299" s="105"/>
      <c r="E299" s="124">
        <f t="shared" si="15"/>
        <v>0</v>
      </c>
      <c r="F299" s="106" t="str">
        <f t="shared" si="16"/>
        <v>x</v>
      </c>
      <c r="G299" s="100" t="e">
        <f>VLOOKUP(H299,oblasti!$D$4:$F$22,2,0)</f>
        <v>#N/A</v>
      </c>
      <c r="H299" s="125"/>
    </row>
    <row r="300" spans="1:8">
      <c r="A300" s="105"/>
      <c r="B300" s="105"/>
      <c r="C300" s="105"/>
      <c r="D300" s="105"/>
      <c r="E300" s="124">
        <f t="shared" si="15"/>
        <v>0</v>
      </c>
      <c r="F300" s="106" t="str">
        <f t="shared" si="16"/>
        <v>x</v>
      </c>
      <c r="G300" s="100" t="e">
        <f>VLOOKUP(H300,oblasti!$D$4:$F$22,2,0)</f>
        <v>#N/A</v>
      </c>
      <c r="H300" s="125"/>
    </row>
    <row r="301" spans="1:8">
      <c r="A301" s="115"/>
      <c r="B301" s="115"/>
      <c r="C301" s="115"/>
      <c r="D301" s="115"/>
      <c r="E301" s="124">
        <f t="shared" si="15"/>
        <v>0</v>
      </c>
      <c r="F301" s="106" t="str">
        <f t="shared" si="16"/>
        <v>x</v>
      </c>
      <c r="G301" s="100" t="e">
        <f>VLOOKUP(H301,oblasti!$D$4:$F$22,2,0)</f>
        <v>#N/A</v>
      </c>
      <c r="H301" s="125"/>
    </row>
    <row r="302" spans="1:8">
      <c r="A302" s="115"/>
      <c r="B302" s="115"/>
      <c r="C302" s="115"/>
      <c r="D302" s="115"/>
      <c r="E302" s="124">
        <f t="shared" si="15"/>
        <v>0</v>
      </c>
      <c r="F302" s="106" t="str">
        <f t="shared" si="16"/>
        <v>x</v>
      </c>
      <c r="G302" s="100" t="e">
        <f>VLOOKUP(H302,oblasti!$D$4:$F$22,2,0)</f>
        <v>#N/A</v>
      </c>
      <c r="H302" s="125"/>
    </row>
    <row r="303" spans="1:8">
      <c r="A303" s="115"/>
      <c r="B303" s="115"/>
      <c r="C303" s="115"/>
      <c r="D303" s="115"/>
      <c r="E303" s="124">
        <f t="shared" si="15"/>
        <v>0</v>
      </c>
      <c r="F303" s="106" t="str">
        <f t="shared" si="16"/>
        <v>x</v>
      </c>
      <c r="G303" s="100" t="e">
        <f>VLOOKUP(H303,oblasti!$D$4:$F$22,2,0)</f>
        <v>#N/A</v>
      </c>
      <c r="H303" s="125"/>
    </row>
    <row r="304" spans="1:8">
      <c r="A304" s="105"/>
      <c r="B304" s="105"/>
      <c r="C304" s="105"/>
      <c r="D304" s="105"/>
      <c r="E304" s="124">
        <f t="shared" si="15"/>
        <v>0</v>
      </c>
      <c r="F304" s="106" t="str">
        <f t="shared" si="16"/>
        <v>x</v>
      </c>
      <c r="G304" s="100" t="e">
        <f>VLOOKUP(H304,oblasti!$D$4:$F$22,2,0)</f>
        <v>#N/A</v>
      </c>
      <c r="H304" s="125"/>
    </row>
    <row r="305" spans="1:8">
      <c r="A305" s="105"/>
      <c r="B305" s="105"/>
      <c r="C305" s="105"/>
      <c r="D305" s="105"/>
      <c r="E305" s="124">
        <f t="shared" si="15"/>
        <v>0</v>
      </c>
      <c r="F305" s="106" t="str">
        <f t="shared" si="16"/>
        <v>x</v>
      </c>
      <c r="G305" s="100" t="e">
        <f>VLOOKUP(H305,oblasti!$D$4:$F$22,2,0)</f>
        <v>#N/A</v>
      </c>
      <c r="H305" s="125"/>
    </row>
    <row r="306" spans="1:8">
      <c r="A306" s="105"/>
      <c r="B306" s="105"/>
      <c r="C306" s="105"/>
      <c r="D306" s="105"/>
      <c r="E306" s="124">
        <f t="shared" si="15"/>
        <v>0</v>
      </c>
      <c r="F306" s="106" t="str">
        <f t="shared" si="16"/>
        <v>x</v>
      </c>
      <c r="G306" s="100" t="e">
        <f>VLOOKUP(H306,oblasti!$D$4:$F$22,2,0)</f>
        <v>#N/A</v>
      </c>
      <c r="H306" s="125"/>
    </row>
    <row r="307" spans="1:8">
      <c r="A307" s="115"/>
      <c r="B307" s="115"/>
      <c r="C307" s="115"/>
      <c r="D307" s="115"/>
      <c r="E307" s="124">
        <f t="shared" si="15"/>
        <v>0</v>
      </c>
      <c r="F307" s="106" t="str">
        <f t="shared" si="16"/>
        <v>x</v>
      </c>
      <c r="G307" s="100" t="e">
        <f>VLOOKUP(H307,oblasti!$D$4:$F$22,2,0)</f>
        <v>#N/A</v>
      </c>
      <c r="H307" s="125"/>
    </row>
    <row r="308" spans="1:8">
      <c r="A308" s="115"/>
      <c r="B308" s="115"/>
      <c r="C308" s="115"/>
      <c r="D308" s="115"/>
      <c r="E308" s="124">
        <f t="shared" si="15"/>
        <v>0</v>
      </c>
      <c r="F308" s="106" t="str">
        <f t="shared" si="16"/>
        <v>x</v>
      </c>
      <c r="G308" s="100" t="e">
        <f>VLOOKUP(H308,oblasti!$D$4:$F$22,2,0)</f>
        <v>#N/A</v>
      </c>
      <c r="H308" s="125"/>
    </row>
    <row r="309" spans="1:8">
      <c r="A309" s="115"/>
      <c r="B309" s="115"/>
      <c r="C309" s="115"/>
      <c r="D309" s="115"/>
      <c r="E309" s="124">
        <f t="shared" si="15"/>
        <v>0</v>
      </c>
      <c r="F309" s="106" t="str">
        <f t="shared" si="16"/>
        <v>x</v>
      </c>
      <c r="G309" s="100" t="e">
        <f>VLOOKUP(H309,oblasti!$D$4:$F$22,2,0)</f>
        <v>#N/A</v>
      </c>
      <c r="H309" s="125"/>
    </row>
    <row r="310" spans="1:8">
      <c r="A310" s="105"/>
      <c r="B310" s="105"/>
      <c r="C310" s="105"/>
      <c r="D310" s="105"/>
      <c r="E310" s="124">
        <f t="shared" si="15"/>
        <v>0</v>
      </c>
      <c r="F310" s="106" t="str">
        <f t="shared" si="16"/>
        <v>x</v>
      </c>
      <c r="G310" s="100" t="e">
        <f>VLOOKUP(H310,oblasti!$D$4:$F$22,2,0)</f>
        <v>#N/A</v>
      </c>
      <c r="H310" s="125"/>
    </row>
    <row r="311" spans="1:8">
      <c r="A311" s="105"/>
      <c r="B311" s="105"/>
      <c r="C311" s="105"/>
      <c r="D311" s="105"/>
      <c r="E311" s="124">
        <f t="shared" si="15"/>
        <v>0</v>
      </c>
      <c r="F311" s="106" t="str">
        <f t="shared" si="16"/>
        <v>x</v>
      </c>
      <c r="G311" s="100" t="e">
        <f>VLOOKUP(H311,oblasti!$D$4:$F$22,2,0)</f>
        <v>#N/A</v>
      </c>
      <c r="H311" s="125"/>
    </row>
    <row r="312" spans="1:8">
      <c r="A312" s="105"/>
      <c r="B312" s="105"/>
      <c r="C312" s="105"/>
      <c r="D312" s="105"/>
      <c r="E312" s="124">
        <f t="shared" si="15"/>
        <v>0</v>
      </c>
      <c r="F312" s="106" t="str">
        <f t="shared" si="16"/>
        <v>x</v>
      </c>
      <c r="G312" s="100" t="e">
        <f>VLOOKUP(H312,oblasti!$D$4:$F$22,2,0)</f>
        <v>#N/A</v>
      </c>
      <c r="H312" s="125"/>
    </row>
    <row r="313" spans="1:8">
      <c r="A313" s="115"/>
      <c r="B313" s="115"/>
      <c r="C313" s="115"/>
      <c r="D313" s="115"/>
      <c r="E313" s="124">
        <f t="shared" si="15"/>
        <v>0</v>
      </c>
      <c r="F313" s="106" t="str">
        <f t="shared" si="16"/>
        <v>x</v>
      </c>
      <c r="G313" s="100" t="e">
        <f>VLOOKUP(H313,oblasti!$D$4:$F$22,2,0)</f>
        <v>#N/A</v>
      </c>
      <c r="H313" s="125"/>
    </row>
    <row r="314" spans="1:8">
      <c r="A314" s="115"/>
      <c r="B314" s="115"/>
      <c r="C314" s="115"/>
      <c r="D314" s="115"/>
      <c r="E314" s="124">
        <f t="shared" si="15"/>
        <v>0</v>
      </c>
      <c r="F314" s="106" t="str">
        <f t="shared" si="16"/>
        <v>x</v>
      </c>
      <c r="G314" s="100" t="e">
        <f>VLOOKUP(H314,oblasti!$D$4:$F$22,2,0)</f>
        <v>#N/A</v>
      </c>
      <c r="H314" s="125"/>
    </row>
    <row r="315" spans="1:8">
      <c r="A315" s="115"/>
      <c r="B315" s="115"/>
      <c r="C315" s="115"/>
      <c r="D315" s="115"/>
      <c r="E315" s="124">
        <f t="shared" si="15"/>
        <v>0</v>
      </c>
      <c r="F315" s="106" t="str">
        <f t="shared" si="16"/>
        <v>x</v>
      </c>
      <c r="G315" s="100" t="e">
        <f>VLOOKUP(H315,oblasti!$D$4:$F$22,2,0)</f>
        <v>#N/A</v>
      </c>
      <c r="H315" s="125"/>
    </row>
    <row r="316" spans="1:8">
      <c r="A316" s="105"/>
      <c r="B316" s="105"/>
      <c r="C316" s="105"/>
      <c r="D316" s="105"/>
      <c r="E316" s="124">
        <f t="shared" si="15"/>
        <v>0</v>
      </c>
      <c r="F316" s="106" t="str">
        <f t="shared" si="16"/>
        <v>x</v>
      </c>
      <c r="G316" s="100" t="e">
        <f>VLOOKUP(H316,oblasti!$D$4:$F$22,2,0)</f>
        <v>#N/A</v>
      </c>
      <c r="H316" s="125"/>
    </row>
    <row r="317" spans="1:8">
      <c r="A317" s="105"/>
      <c r="B317" s="105"/>
      <c r="C317" s="105"/>
      <c r="D317" s="105"/>
      <c r="E317" s="124">
        <f t="shared" si="15"/>
        <v>0</v>
      </c>
      <c r="F317" s="106" t="str">
        <f t="shared" si="16"/>
        <v>x</v>
      </c>
      <c r="G317" s="100" t="e">
        <f>VLOOKUP(H317,oblasti!$D$4:$F$22,2,0)</f>
        <v>#N/A</v>
      </c>
      <c r="H317" s="125"/>
    </row>
    <row r="318" spans="1:8">
      <c r="A318" s="105"/>
      <c r="B318" s="105"/>
      <c r="C318" s="105"/>
      <c r="D318" s="105"/>
      <c r="E318" s="124">
        <f t="shared" si="15"/>
        <v>0</v>
      </c>
      <c r="F318" s="106" t="str">
        <f t="shared" si="16"/>
        <v>x</v>
      </c>
      <c r="G318" s="100" t="e">
        <f>VLOOKUP(H318,oblasti!$D$4:$F$22,2,0)</f>
        <v>#N/A</v>
      </c>
      <c r="H318" s="125"/>
    </row>
    <row r="319" spans="1:8">
      <c r="A319" s="115"/>
      <c r="B319" s="115"/>
      <c r="C319" s="115"/>
      <c r="D319" s="115"/>
      <c r="E319" s="124">
        <f t="shared" si="15"/>
        <v>0</v>
      </c>
      <c r="F319" s="106" t="str">
        <f t="shared" si="16"/>
        <v>x</v>
      </c>
      <c r="G319" s="100" t="e">
        <f>VLOOKUP(H319,oblasti!$D$4:$F$22,2,0)</f>
        <v>#N/A</v>
      </c>
      <c r="H319" s="125"/>
    </row>
    <row r="320" spans="1:8">
      <c r="A320" s="115"/>
      <c r="B320" s="115"/>
      <c r="C320" s="115"/>
      <c r="D320" s="115"/>
      <c r="E320" s="124">
        <f t="shared" si="15"/>
        <v>0</v>
      </c>
      <c r="F320" s="106" t="str">
        <f t="shared" si="16"/>
        <v>x</v>
      </c>
      <c r="G320" s="100" t="e">
        <f>VLOOKUP(H320,oblasti!$D$4:$F$22,2,0)</f>
        <v>#N/A</v>
      </c>
      <c r="H320" s="125"/>
    </row>
    <row r="321" spans="1:8">
      <c r="A321" s="115"/>
      <c r="B321" s="115"/>
      <c r="C321" s="115"/>
      <c r="D321" s="115"/>
      <c r="E321" s="124">
        <f t="shared" si="15"/>
        <v>0</v>
      </c>
      <c r="F321" s="106" t="str">
        <f t="shared" si="16"/>
        <v>x</v>
      </c>
      <c r="G321" s="100" t="e">
        <f>VLOOKUP(H321,oblasti!$D$4:$F$22,2,0)</f>
        <v>#N/A</v>
      </c>
      <c r="H321" s="125"/>
    </row>
    <row r="322" spans="1:8">
      <c r="A322" s="105"/>
      <c r="B322" s="105"/>
      <c r="C322" s="105"/>
      <c r="D322" s="105"/>
      <c r="E322" s="124">
        <f t="shared" si="15"/>
        <v>0</v>
      </c>
      <c r="F322" s="106" t="str">
        <f t="shared" si="16"/>
        <v>x</v>
      </c>
      <c r="G322" s="100" t="e">
        <f>VLOOKUP(H322,oblasti!$D$4:$F$22,2,0)</f>
        <v>#N/A</v>
      </c>
      <c r="H322" s="125"/>
    </row>
    <row r="323" spans="1:8">
      <c r="A323" s="105"/>
      <c r="B323" s="105"/>
      <c r="C323" s="105"/>
      <c r="D323" s="105"/>
      <c r="E323" s="124">
        <f t="shared" si="15"/>
        <v>0</v>
      </c>
      <c r="F323" s="106" t="str">
        <f t="shared" si="16"/>
        <v>x</v>
      </c>
      <c r="G323" s="100" t="e">
        <f>VLOOKUP(H323,oblasti!$D$4:$F$22,2,0)</f>
        <v>#N/A</v>
      </c>
      <c r="H323" s="125"/>
    </row>
    <row r="324" spans="1:8">
      <c r="A324" s="105"/>
      <c r="B324" s="105"/>
      <c r="C324" s="105"/>
      <c r="D324" s="105"/>
      <c r="E324" s="124">
        <f t="shared" si="15"/>
        <v>0</v>
      </c>
      <c r="F324" s="106" t="str">
        <f t="shared" si="16"/>
        <v>x</v>
      </c>
      <c r="G324" s="100" t="e">
        <f>VLOOKUP(H324,oblasti!$D$4:$F$22,2,0)</f>
        <v>#N/A</v>
      </c>
      <c r="H324" s="125"/>
    </row>
    <row r="325" spans="1:8">
      <c r="A325" s="115"/>
      <c r="B325" s="115"/>
      <c r="C325" s="115"/>
      <c r="D325" s="115"/>
      <c r="E325" s="124">
        <f t="shared" si="15"/>
        <v>0</v>
      </c>
      <c r="F325" s="106" t="str">
        <f t="shared" si="16"/>
        <v>x</v>
      </c>
      <c r="G325" s="100" t="e">
        <f>VLOOKUP(H325,oblasti!$D$4:$F$22,2,0)</f>
        <v>#N/A</v>
      </c>
      <c r="H325" s="125"/>
    </row>
    <row r="326" spans="1:8">
      <c r="A326" s="115"/>
      <c r="B326" s="115"/>
      <c r="C326" s="115"/>
      <c r="D326" s="115"/>
      <c r="E326" s="124">
        <f t="shared" si="15"/>
        <v>0</v>
      </c>
      <c r="F326" s="106" t="str">
        <f t="shared" si="16"/>
        <v>x</v>
      </c>
      <c r="G326" s="100" t="e">
        <f>VLOOKUP(H326,oblasti!$D$4:$F$22,2,0)</f>
        <v>#N/A</v>
      </c>
      <c r="H326" s="125"/>
    </row>
    <row r="327" spans="1:8">
      <c r="A327" s="115"/>
      <c r="B327" s="115"/>
      <c r="C327" s="115"/>
      <c r="D327" s="115"/>
      <c r="E327" s="124">
        <f t="shared" si="15"/>
        <v>0</v>
      </c>
      <c r="F327" s="106" t="str">
        <f t="shared" si="16"/>
        <v>x</v>
      </c>
      <c r="G327" s="100" t="e">
        <f>VLOOKUP(H327,oblasti!$D$4:$F$22,2,0)</f>
        <v>#N/A</v>
      </c>
      <c r="H327" s="125"/>
    </row>
    <row r="328" spans="1:8">
      <c r="A328" s="105"/>
      <c r="B328" s="105"/>
      <c r="C328" s="105"/>
      <c r="D328" s="105"/>
      <c r="E328" s="124">
        <f t="shared" si="15"/>
        <v>0</v>
      </c>
      <c r="F328" s="106" t="str">
        <f t="shared" si="16"/>
        <v>x</v>
      </c>
      <c r="G328" s="100" t="e">
        <f>VLOOKUP(H328,oblasti!$D$4:$F$22,2,0)</f>
        <v>#N/A</v>
      </c>
      <c r="H328" s="125"/>
    </row>
    <row r="329" spans="1:8">
      <c r="A329" s="105"/>
      <c r="B329" s="105"/>
      <c r="C329" s="105"/>
      <c r="D329" s="105"/>
      <c r="E329" s="124">
        <f t="shared" si="15"/>
        <v>0</v>
      </c>
      <c r="F329" s="106" t="str">
        <f t="shared" si="16"/>
        <v>x</v>
      </c>
      <c r="G329" s="100" t="e">
        <f>VLOOKUP(H329,oblasti!$D$4:$F$22,2,0)</f>
        <v>#N/A</v>
      </c>
      <c r="H329" s="125"/>
    </row>
    <row r="330" spans="1:8">
      <c r="A330" s="105"/>
      <c r="B330" s="105"/>
      <c r="C330" s="105"/>
      <c r="D330" s="105"/>
      <c r="E330" s="124">
        <f t="shared" si="15"/>
        <v>0</v>
      </c>
      <c r="F330" s="106" t="str">
        <f t="shared" si="16"/>
        <v>x</v>
      </c>
      <c r="G330" s="100" t="e">
        <f>VLOOKUP(H330,oblasti!$D$4:$F$22,2,0)</f>
        <v>#N/A</v>
      </c>
      <c r="H330" s="125"/>
    </row>
    <row r="331" spans="1:8">
      <c r="A331" s="115"/>
      <c r="B331" s="115"/>
      <c r="C331" s="115"/>
      <c r="D331" s="115"/>
      <c r="E331" s="124">
        <f t="shared" si="15"/>
        <v>0</v>
      </c>
      <c r="F331" s="106" t="str">
        <f t="shared" si="16"/>
        <v>x</v>
      </c>
      <c r="G331" s="100" t="e">
        <f>VLOOKUP(H331,oblasti!$D$4:$F$22,2,0)</f>
        <v>#N/A</v>
      </c>
      <c r="H331" s="125"/>
    </row>
    <row r="332" spans="1:8">
      <c r="A332" s="115"/>
      <c r="B332" s="115"/>
      <c r="C332" s="115"/>
      <c r="D332" s="115"/>
      <c r="E332" s="124">
        <f t="shared" si="15"/>
        <v>0</v>
      </c>
      <c r="F332" s="106" t="str">
        <f t="shared" si="16"/>
        <v>x</v>
      </c>
      <c r="G332" s="100" t="e">
        <f>VLOOKUP(H332,oblasti!$D$4:$F$22,2,0)</f>
        <v>#N/A</v>
      </c>
      <c r="H332" s="125"/>
    </row>
    <row r="333" spans="1:8">
      <c r="A333" s="115"/>
      <c r="B333" s="115"/>
      <c r="C333" s="115"/>
      <c r="D333" s="115"/>
      <c r="E333" s="124">
        <f t="shared" si="15"/>
        <v>0</v>
      </c>
      <c r="F333" s="106" t="str">
        <f t="shared" si="16"/>
        <v>x</v>
      </c>
      <c r="G333" s="100" t="e">
        <f>VLOOKUP(H333,oblasti!$D$4:$F$22,2,0)</f>
        <v>#N/A</v>
      </c>
      <c r="H333" s="125"/>
    </row>
    <row r="334" spans="1:8">
      <c r="A334" s="105"/>
      <c r="B334" s="105"/>
      <c r="C334" s="105"/>
      <c r="D334" s="105"/>
      <c r="E334" s="124">
        <f t="shared" si="15"/>
        <v>0</v>
      </c>
      <c r="F334" s="106" t="str">
        <f t="shared" si="16"/>
        <v>x</v>
      </c>
      <c r="G334" s="100" t="e">
        <f>VLOOKUP(H334,oblasti!$D$4:$F$22,2,0)</f>
        <v>#N/A</v>
      </c>
      <c r="H334" s="125"/>
    </row>
    <row r="335" spans="1:8">
      <c r="A335" s="105"/>
      <c r="B335" s="105"/>
      <c r="C335" s="105"/>
      <c r="D335" s="105"/>
      <c r="E335" s="124">
        <f t="shared" si="15"/>
        <v>0</v>
      </c>
      <c r="F335" s="106" t="str">
        <f t="shared" si="16"/>
        <v>x</v>
      </c>
      <c r="G335" s="100" t="e">
        <f>VLOOKUP(H335,oblasti!$D$4:$F$22,2,0)</f>
        <v>#N/A</v>
      </c>
      <c r="H335" s="125"/>
    </row>
    <row r="336" spans="1:8">
      <c r="A336" s="105"/>
      <c r="B336" s="105"/>
      <c r="C336" s="105"/>
      <c r="D336" s="105"/>
      <c r="E336" s="124">
        <f t="shared" si="15"/>
        <v>0</v>
      </c>
      <c r="F336" s="106" t="str">
        <f t="shared" si="16"/>
        <v>x</v>
      </c>
      <c r="G336" s="100" t="e">
        <f>VLOOKUP(H336,oblasti!$D$4:$F$22,2,0)</f>
        <v>#N/A</v>
      </c>
      <c r="H336" s="125"/>
    </row>
    <row r="337" spans="1:8">
      <c r="A337" s="115"/>
      <c r="B337" s="115"/>
      <c r="C337" s="115"/>
      <c r="D337" s="115"/>
      <c r="E337" s="124">
        <f t="shared" si="15"/>
        <v>0</v>
      </c>
      <c r="F337" s="106" t="str">
        <f t="shared" si="16"/>
        <v>x</v>
      </c>
      <c r="G337" s="100" t="e">
        <f>VLOOKUP(H337,oblasti!$D$4:$F$22,2,0)</f>
        <v>#N/A</v>
      </c>
      <c r="H337" s="125"/>
    </row>
    <row r="338" spans="1:8">
      <c r="A338" s="115"/>
      <c r="B338" s="115"/>
      <c r="C338" s="115"/>
      <c r="D338" s="115"/>
      <c r="E338" s="124">
        <f t="shared" si="15"/>
        <v>0</v>
      </c>
      <c r="F338" s="106" t="str">
        <f t="shared" si="16"/>
        <v>x</v>
      </c>
      <c r="G338" s="100" t="e">
        <f>VLOOKUP(H338,oblasti!$D$4:$F$22,2,0)</f>
        <v>#N/A</v>
      </c>
      <c r="H338" s="125"/>
    </row>
    <row r="339" spans="1:8">
      <c r="A339" s="115"/>
      <c r="B339" s="115"/>
      <c r="C339" s="115"/>
      <c r="D339" s="115"/>
      <c r="E339" s="124">
        <f t="shared" si="15"/>
        <v>0</v>
      </c>
      <c r="F339" s="106" t="str">
        <f t="shared" si="16"/>
        <v>x</v>
      </c>
      <c r="G339" s="100" t="e">
        <f>VLOOKUP(H339,oblasti!$D$4:$F$22,2,0)</f>
        <v>#N/A</v>
      </c>
      <c r="H339" s="125"/>
    </row>
    <row r="340" spans="1:8">
      <c r="A340" s="105"/>
      <c r="B340" s="105"/>
      <c r="C340" s="105"/>
      <c r="D340" s="105"/>
      <c r="E340" s="124">
        <f t="shared" si="15"/>
        <v>0</v>
      </c>
      <c r="F340" s="106" t="str">
        <f t="shared" si="16"/>
        <v>x</v>
      </c>
      <c r="G340" s="100" t="e">
        <f>VLOOKUP(H340,oblasti!$D$4:$F$22,2,0)</f>
        <v>#N/A</v>
      </c>
      <c r="H340" s="125"/>
    </row>
    <row r="341" spans="1:8">
      <c r="A341" s="105"/>
      <c r="B341" s="105"/>
      <c r="C341" s="105"/>
      <c r="D341" s="105"/>
      <c r="E341" s="124">
        <f t="shared" si="15"/>
        <v>0</v>
      </c>
      <c r="F341" s="106" t="str">
        <f t="shared" si="16"/>
        <v>x</v>
      </c>
      <c r="G341" s="100" t="e">
        <f>VLOOKUP(H341,oblasti!$D$4:$F$22,2,0)</f>
        <v>#N/A</v>
      </c>
      <c r="H341" s="125"/>
    </row>
    <row r="342" spans="1:8">
      <c r="A342" s="105"/>
      <c r="B342" s="105"/>
      <c r="C342" s="105"/>
      <c r="D342" s="105"/>
      <c r="E342" s="124">
        <f t="shared" si="15"/>
        <v>0</v>
      </c>
      <c r="F342" s="106" t="str">
        <f t="shared" si="16"/>
        <v>x</v>
      </c>
      <c r="G342" s="100" t="e">
        <f>VLOOKUP(H342,oblasti!$D$4:$F$22,2,0)</f>
        <v>#N/A</v>
      </c>
      <c r="H342" s="125"/>
    </row>
    <row r="343" spans="1:8">
      <c r="A343" s="115"/>
      <c r="B343" s="115"/>
      <c r="C343" s="115"/>
      <c r="D343" s="115"/>
      <c r="E343" s="124">
        <f t="shared" si="15"/>
        <v>0</v>
      </c>
      <c r="F343" s="106" t="str">
        <f t="shared" si="16"/>
        <v>x</v>
      </c>
      <c r="G343" s="100" t="e">
        <f>VLOOKUP(H343,oblasti!$D$4:$F$22,2,0)</f>
        <v>#N/A</v>
      </c>
      <c r="H343" s="125"/>
    </row>
    <row r="344" spans="1:8">
      <c r="A344" s="115"/>
      <c r="B344" s="115"/>
      <c r="C344" s="115"/>
      <c r="D344" s="115"/>
      <c r="E344" s="124">
        <f t="shared" si="15"/>
        <v>0</v>
      </c>
      <c r="F344" s="106" t="str">
        <f t="shared" si="16"/>
        <v>x</v>
      </c>
      <c r="G344" s="100" t="e">
        <f>VLOOKUP(H344,oblasti!$D$4:$F$22,2,0)</f>
        <v>#N/A</v>
      </c>
      <c r="H344" s="125"/>
    </row>
    <row r="345" spans="1:8">
      <c r="A345" s="115"/>
      <c r="B345" s="115"/>
      <c r="C345" s="115"/>
      <c r="D345" s="115"/>
      <c r="E345" s="124">
        <f t="shared" si="15"/>
        <v>0</v>
      </c>
      <c r="F345" s="106" t="str">
        <f t="shared" si="16"/>
        <v>x</v>
      </c>
      <c r="G345" s="100" t="e">
        <f>VLOOKUP(H345,oblasti!$D$4:$F$22,2,0)</f>
        <v>#N/A</v>
      </c>
      <c r="H345" s="125"/>
    </row>
    <row r="346" spans="1:8">
      <c r="A346" s="105"/>
      <c r="B346" s="105"/>
      <c r="C346" s="105"/>
      <c r="D346" s="105"/>
      <c r="E346" s="124">
        <f t="shared" si="15"/>
        <v>0</v>
      </c>
      <c r="F346" s="106" t="str">
        <f t="shared" si="16"/>
        <v>x</v>
      </c>
      <c r="G346" s="100" t="e">
        <f>VLOOKUP(H346,oblasti!$D$4:$F$22,2,0)</f>
        <v>#N/A</v>
      </c>
      <c r="H346" s="125"/>
    </row>
    <row r="347" spans="1:8">
      <c r="A347" s="105"/>
      <c r="B347" s="105"/>
      <c r="C347" s="105"/>
      <c r="D347" s="105"/>
      <c r="E347" s="124">
        <f t="shared" ref="E347:E410" si="17">ROUND((D347-A347)*24,0)</f>
        <v>0</v>
      </c>
      <c r="F347" s="106" t="str">
        <f t="shared" ref="F347:F410" si="18">IF(OR(B347="x",B347="X",B347=""),"x",ROUND((C347-B347)*24,0))</f>
        <v>x</v>
      </c>
      <c r="G347" s="100" t="e">
        <f>VLOOKUP(H347,oblasti!$D$4:$F$22,2,0)</f>
        <v>#N/A</v>
      </c>
      <c r="H347" s="125"/>
    </row>
    <row r="348" spans="1:8">
      <c r="A348" s="105"/>
      <c r="B348" s="105"/>
      <c r="C348" s="105"/>
      <c r="D348" s="105"/>
      <c r="E348" s="124">
        <f t="shared" si="17"/>
        <v>0</v>
      </c>
      <c r="F348" s="106" t="str">
        <f t="shared" si="18"/>
        <v>x</v>
      </c>
      <c r="G348" s="100" t="e">
        <f>VLOOKUP(H348,oblasti!$D$4:$F$22,2,0)</f>
        <v>#N/A</v>
      </c>
      <c r="H348" s="125"/>
    </row>
    <row r="349" spans="1:8">
      <c r="A349" s="115"/>
      <c r="B349" s="115"/>
      <c r="C349" s="115"/>
      <c r="D349" s="115"/>
      <c r="E349" s="124">
        <f t="shared" si="17"/>
        <v>0</v>
      </c>
      <c r="F349" s="106" t="str">
        <f t="shared" si="18"/>
        <v>x</v>
      </c>
      <c r="G349" s="100" t="e">
        <f>VLOOKUP(H349,oblasti!$D$4:$F$22,2,0)</f>
        <v>#N/A</v>
      </c>
      <c r="H349" s="125"/>
    </row>
    <row r="350" spans="1:8">
      <c r="A350" s="115"/>
      <c r="B350" s="115"/>
      <c r="C350" s="115"/>
      <c r="D350" s="115"/>
      <c r="E350" s="124">
        <f t="shared" si="17"/>
        <v>0</v>
      </c>
      <c r="F350" s="106" t="str">
        <f t="shared" si="18"/>
        <v>x</v>
      </c>
      <c r="G350" s="100" t="e">
        <f>VLOOKUP(H350,oblasti!$D$4:$F$22,2,0)</f>
        <v>#N/A</v>
      </c>
      <c r="H350" s="125"/>
    </row>
    <row r="351" spans="1:8">
      <c r="A351" s="115"/>
      <c r="B351" s="115"/>
      <c r="C351" s="115"/>
      <c r="D351" s="115"/>
      <c r="E351" s="124">
        <f t="shared" si="17"/>
        <v>0</v>
      </c>
      <c r="F351" s="106" t="str">
        <f t="shared" si="18"/>
        <v>x</v>
      </c>
      <c r="G351" s="100" t="e">
        <f>VLOOKUP(H351,oblasti!$D$4:$F$22,2,0)</f>
        <v>#N/A</v>
      </c>
      <c r="H351" s="125"/>
    </row>
    <row r="352" spans="1:8">
      <c r="A352" s="105"/>
      <c r="B352" s="105"/>
      <c r="C352" s="105"/>
      <c r="D352" s="105"/>
      <c r="E352" s="124">
        <f t="shared" si="17"/>
        <v>0</v>
      </c>
      <c r="F352" s="106" t="str">
        <f t="shared" si="18"/>
        <v>x</v>
      </c>
      <c r="G352" s="100" t="e">
        <f>VLOOKUP(H352,oblasti!$D$4:$F$22,2,0)</f>
        <v>#N/A</v>
      </c>
      <c r="H352" s="125"/>
    </row>
    <row r="353" spans="1:8">
      <c r="A353" s="105"/>
      <c r="B353" s="105"/>
      <c r="C353" s="105"/>
      <c r="D353" s="105"/>
      <c r="E353" s="124">
        <f t="shared" si="17"/>
        <v>0</v>
      </c>
      <c r="F353" s="106" t="str">
        <f t="shared" si="18"/>
        <v>x</v>
      </c>
      <c r="G353" s="100" t="e">
        <f>VLOOKUP(H353,oblasti!$D$4:$F$22,2,0)</f>
        <v>#N/A</v>
      </c>
      <c r="H353" s="125"/>
    </row>
    <row r="354" spans="1:8">
      <c r="A354" s="105"/>
      <c r="B354" s="105"/>
      <c r="C354" s="105"/>
      <c r="D354" s="105"/>
      <c r="E354" s="124">
        <f t="shared" si="17"/>
        <v>0</v>
      </c>
      <c r="F354" s="106" t="str">
        <f t="shared" si="18"/>
        <v>x</v>
      </c>
      <c r="G354" s="100" t="e">
        <f>VLOOKUP(H354,oblasti!$D$4:$F$22,2,0)</f>
        <v>#N/A</v>
      </c>
      <c r="H354" s="125"/>
    </row>
    <row r="355" spans="1:8">
      <c r="A355" s="115"/>
      <c r="B355" s="115"/>
      <c r="C355" s="115"/>
      <c r="D355" s="115"/>
      <c r="E355" s="124">
        <f t="shared" si="17"/>
        <v>0</v>
      </c>
      <c r="F355" s="106" t="str">
        <f t="shared" si="18"/>
        <v>x</v>
      </c>
      <c r="G355" s="100" t="e">
        <f>VLOOKUP(H355,oblasti!$D$4:$F$22,2,0)</f>
        <v>#N/A</v>
      </c>
      <c r="H355" s="125"/>
    </row>
    <row r="356" spans="1:8">
      <c r="A356" s="115"/>
      <c r="B356" s="115"/>
      <c r="C356" s="115"/>
      <c r="D356" s="115"/>
      <c r="E356" s="124">
        <f t="shared" si="17"/>
        <v>0</v>
      </c>
      <c r="F356" s="106" t="str">
        <f t="shared" si="18"/>
        <v>x</v>
      </c>
      <c r="G356" s="100" t="e">
        <f>VLOOKUP(H356,oblasti!$D$4:$F$22,2,0)</f>
        <v>#N/A</v>
      </c>
      <c r="H356" s="125"/>
    </row>
    <row r="357" spans="1:8">
      <c r="A357" s="115"/>
      <c r="B357" s="115"/>
      <c r="C357" s="115"/>
      <c r="D357" s="115"/>
      <c r="E357" s="124">
        <f t="shared" si="17"/>
        <v>0</v>
      </c>
      <c r="F357" s="106" t="str">
        <f t="shared" si="18"/>
        <v>x</v>
      </c>
      <c r="G357" s="100" t="e">
        <f>VLOOKUP(H357,oblasti!$D$4:$F$22,2,0)</f>
        <v>#N/A</v>
      </c>
      <c r="H357" s="125"/>
    </row>
    <row r="358" spans="1:8">
      <c r="A358" s="105"/>
      <c r="B358" s="105"/>
      <c r="C358" s="105"/>
      <c r="D358" s="105"/>
      <c r="E358" s="124">
        <f t="shared" si="17"/>
        <v>0</v>
      </c>
      <c r="F358" s="106" t="str">
        <f t="shared" si="18"/>
        <v>x</v>
      </c>
      <c r="G358" s="100" t="e">
        <f>VLOOKUP(H358,oblasti!$D$4:$F$22,2,0)</f>
        <v>#N/A</v>
      </c>
      <c r="H358" s="125"/>
    </row>
    <row r="359" spans="1:8">
      <c r="A359" s="105"/>
      <c r="B359" s="105"/>
      <c r="C359" s="105"/>
      <c r="D359" s="105"/>
      <c r="E359" s="124">
        <f t="shared" si="17"/>
        <v>0</v>
      </c>
      <c r="F359" s="106" t="str">
        <f t="shared" si="18"/>
        <v>x</v>
      </c>
      <c r="G359" s="100" t="e">
        <f>VLOOKUP(H359,oblasti!$D$4:$F$22,2,0)</f>
        <v>#N/A</v>
      </c>
      <c r="H359" s="125"/>
    </row>
    <row r="360" spans="1:8">
      <c r="A360" s="105"/>
      <c r="B360" s="105"/>
      <c r="C360" s="105"/>
      <c r="D360" s="105"/>
      <c r="E360" s="124">
        <f t="shared" si="17"/>
        <v>0</v>
      </c>
      <c r="F360" s="106" t="str">
        <f t="shared" si="18"/>
        <v>x</v>
      </c>
      <c r="G360" s="100" t="e">
        <f>VLOOKUP(H360,oblasti!$D$4:$F$22,2,0)</f>
        <v>#N/A</v>
      </c>
      <c r="H360" s="125"/>
    </row>
    <row r="361" spans="1:8">
      <c r="A361" s="115"/>
      <c r="B361" s="115"/>
      <c r="C361" s="115"/>
      <c r="D361" s="115"/>
      <c r="E361" s="124">
        <f t="shared" si="17"/>
        <v>0</v>
      </c>
      <c r="F361" s="106" t="str">
        <f t="shared" si="18"/>
        <v>x</v>
      </c>
      <c r="G361" s="100" t="e">
        <f>VLOOKUP(H361,oblasti!$D$4:$F$22,2,0)</f>
        <v>#N/A</v>
      </c>
      <c r="H361" s="125"/>
    </row>
    <row r="362" spans="1:8">
      <c r="A362" s="115"/>
      <c r="B362" s="115"/>
      <c r="C362" s="115"/>
      <c r="D362" s="115"/>
      <c r="E362" s="124">
        <f t="shared" si="17"/>
        <v>0</v>
      </c>
      <c r="F362" s="106" t="str">
        <f t="shared" si="18"/>
        <v>x</v>
      </c>
      <c r="G362" s="100" t="e">
        <f>VLOOKUP(H362,oblasti!$D$4:$F$22,2,0)</f>
        <v>#N/A</v>
      </c>
      <c r="H362" s="125"/>
    </row>
    <row r="363" spans="1:8">
      <c r="A363" s="115"/>
      <c r="B363" s="115"/>
      <c r="C363" s="115"/>
      <c r="D363" s="115"/>
      <c r="E363" s="124">
        <f t="shared" si="17"/>
        <v>0</v>
      </c>
      <c r="F363" s="106" t="str">
        <f t="shared" si="18"/>
        <v>x</v>
      </c>
      <c r="G363" s="100" t="e">
        <f>VLOOKUP(H363,oblasti!$D$4:$F$22,2,0)</f>
        <v>#N/A</v>
      </c>
      <c r="H363" s="125"/>
    </row>
    <row r="364" spans="1:8">
      <c r="A364" s="105"/>
      <c r="B364" s="105"/>
      <c r="C364" s="105"/>
      <c r="D364" s="105"/>
      <c r="E364" s="124">
        <f t="shared" si="17"/>
        <v>0</v>
      </c>
      <c r="F364" s="106" t="str">
        <f t="shared" si="18"/>
        <v>x</v>
      </c>
      <c r="G364" s="100" t="e">
        <f>VLOOKUP(H364,oblasti!$D$4:$F$22,2,0)</f>
        <v>#N/A</v>
      </c>
      <c r="H364" s="125"/>
    </row>
    <row r="365" spans="1:8">
      <c r="A365" s="105"/>
      <c r="B365" s="105"/>
      <c r="C365" s="105"/>
      <c r="D365" s="105"/>
      <c r="E365" s="124">
        <f t="shared" si="17"/>
        <v>0</v>
      </c>
      <c r="F365" s="106" t="str">
        <f t="shared" si="18"/>
        <v>x</v>
      </c>
      <c r="G365" s="100" t="e">
        <f>VLOOKUP(H365,oblasti!$D$4:$F$22,2,0)</f>
        <v>#N/A</v>
      </c>
      <c r="H365" s="125"/>
    </row>
    <row r="366" spans="1:8">
      <c r="A366" s="105"/>
      <c r="B366" s="105"/>
      <c r="C366" s="105"/>
      <c r="D366" s="105"/>
      <c r="E366" s="124">
        <f t="shared" si="17"/>
        <v>0</v>
      </c>
      <c r="F366" s="106" t="str">
        <f t="shared" si="18"/>
        <v>x</v>
      </c>
      <c r="G366" s="100" t="e">
        <f>VLOOKUP(H366,oblasti!$D$4:$F$22,2,0)</f>
        <v>#N/A</v>
      </c>
      <c r="H366" s="125"/>
    </row>
    <row r="367" spans="1:8">
      <c r="A367" s="115"/>
      <c r="B367" s="115"/>
      <c r="C367" s="115"/>
      <c r="D367" s="115"/>
      <c r="E367" s="124">
        <f t="shared" si="17"/>
        <v>0</v>
      </c>
      <c r="F367" s="106" t="str">
        <f t="shared" si="18"/>
        <v>x</v>
      </c>
      <c r="G367" s="100" t="e">
        <f>VLOOKUP(H367,oblasti!$D$4:$F$22,2,0)</f>
        <v>#N/A</v>
      </c>
      <c r="H367" s="125"/>
    </row>
    <row r="368" spans="1:8">
      <c r="A368" s="115"/>
      <c r="B368" s="115"/>
      <c r="C368" s="115"/>
      <c r="D368" s="115"/>
      <c r="E368" s="124">
        <f t="shared" si="17"/>
        <v>0</v>
      </c>
      <c r="F368" s="106" t="str">
        <f t="shared" si="18"/>
        <v>x</v>
      </c>
      <c r="G368" s="100" t="e">
        <f>VLOOKUP(H368,oblasti!$D$4:$F$22,2,0)</f>
        <v>#N/A</v>
      </c>
      <c r="H368" s="125"/>
    </row>
    <row r="369" spans="1:8">
      <c r="A369" s="115"/>
      <c r="B369" s="115"/>
      <c r="C369" s="115"/>
      <c r="D369" s="115"/>
      <c r="E369" s="124">
        <f t="shared" si="17"/>
        <v>0</v>
      </c>
      <c r="F369" s="106" t="str">
        <f t="shared" si="18"/>
        <v>x</v>
      </c>
      <c r="G369" s="100" t="e">
        <f>VLOOKUP(H369,oblasti!$D$4:$F$22,2,0)</f>
        <v>#N/A</v>
      </c>
      <c r="H369" s="125"/>
    </row>
    <row r="370" spans="1:8">
      <c r="A370" s="105"/>
      <c r="B370" s="105"/>
      <c r="C370" s="105"/>
      <c r="D370" s="105"/>
      <c r="E370" s="124">
        <f t="shared" si="17"/>
        <v>0</v>
      </c>
      <c r="F370" s="106" t="str">
        <f t="shared" si="18"/>
        <v>x</v>
      </c>
      <c r="G370" s="100" t="e">
        <f>VLOOKUP(H370,oblasti!$D$4:$F$22,2,0)</f>
        <v>#N/A</v>
      </c>
      <c r="H370" s="125"/>
    </row>
    <row r="371" spans="1:8">
      <c r="A371" s="105"/>
      <c r="B371" s="105"/>
      <c r="C371" s="105"/>
      <c r="D371" s="105"/>
      <c r="E371" s="124">
        <f t="shared" si="17"/>
        <v>0</v>
      </c>
      <c r="F371" s="106" t="str">
        <f t="shared" si="18"/>
        <v>x</v>
      </c>
      <c r="G371" s="100" t="e">
        <f>VLOOKUP(H371,oblasti!$D$4:$F$22,2,0)</f>
        <v>#N/A</v>
      </c>
      <c r="H371" s="125"/>
    </row>
    <row r="372" spans="1:8">
      <c r="A372" s="105"/>
      <c r="B372" s="105"/>
      <c r="C372" s="105"/>
      <c r="D372" s="105"/>
      <c r="E372" s="124">
        <f t="shared" si="17"/>
        <v>0</v>
      </c>
      <c r="F372" s="106" t="str">
        <f t="shared" si="18"/>
        <v>x</v>
      </c>
      <c r="G372" s="100" t="e">
        <f>VLOOKUP(H372,oblasti!$D$4:$F$22,2,0)</f>
        <v>#N/A</v>
      </c>
      <c r="H372" s="125"/>
    </row>
    <row r="373" spans="1:8">
      <c r="A373" s="115"/>
      <c r="B373" s="115"/>
      <c r="C373" s="115"/>
      <c r="D373" s="115"/>
      <c r="E373" s="124">
        <f t="shared" si="17"/>
        <v>0</v>
      </c>
      <c r="F373" s="106" t="str">
        <f t="shared" si="18"/>
        <v>x</v>
      </c>
      <c r="G373" s="100" t="e">
        <f>VLOOKUP(H373,oblasti!$D$4:$F$22,2,0)</f>
        <v>#N/A</v>
      </c>
      <c r="H373" s="125"/>
    </row>
    <row r="374" spans="1:8">
      <c r="A374" s="115"/>
      <c r="B374" s="115"/>
      <c r="C374" s="115"/>
      <c r="D374" s="115"/>
      <c r="E374" s="124">
        <f t="shared" si="17"/>
        <v>0</v>
      </c>
      <c r="F374" s="106" t="str">
        <f t="shared" si="18"/>
        <v>x</v>
      </c>
      <c r="G374" s="100" t="e">
        <f>VLOOKUP(H374,oblasti!$D$4:$F$22,2,0)</f>
        <v>#N/A</v>
      </c>
      <c r="H374" s="125"/>
    </row>
    <row r="375" spans="1:8">
      <c r="A375" s="115"/>
      <c r="B375" s="115"/>
      <c r="C375" s="115"/>
      <c r="D375" s="115"/>
      <c r="E375" s="124">
        <f t="shared" si="17"/>
        <v>0</v>
      </c>
      <c r="F375" s="106" t="str">
        <f t="shared" si="18"/>
        <v>x</v>
      </c>
      <c r="G375" s="100" t="e">
        <f>VLOOKUP(H375,oblasti!$D$4:$F$22,2,0)</f>
        <v>#N/A</v>
      </c>
      <c r="H375" s="125"/>
    </row>
    <row r="376" spans="1:8">
      <c r="A376" s="105"/>
      <c r="B376" s="105"/>
      <c r="C376" s="105"/>
      <c r="D376" s="105"/>
      <c r="E376" s="124">
        <f t="shared" si="17"/>
        <v>0</v>
      </c>
      <c r="F376" s="106" t="str">
        <f t="shared" si="18"/>
        <v>x</v>
      </c>
      <c r="G376" s="100" t="e">
        <f>VLOOKUP(H376,oblasti!$D$4:$F$22,2,0)</f>
        <v>#N/A</v>
      </c>
      <c r="H376" s="125"/>
    </row>
    <row r="377" spans="1:8">
      <c r="A377" s="105"/>
      <c r="B377" s="105"/>
      <c r="C377" s="105"/>
      <c r="D377" s="105"/>
      <c r="E377" s="124">
        <f t="shared" si="17"/>
        <v>0</v>
      </c>
      <c r="F377" s="106" t="str">
        <f t="shared" si="18"/>
        <v>x</v>
      </c>
      <c r="G377" s="100" t="e">
        <f>VLOOKUP(H377,oblasti!$D$4:$F$22,2,0)</f>
        <v>#N/A</v>
      </c>
      <c r="H377" s="125"/>
    </row>
    <row r="378" spans="1:8">
      <c r="A378" s="105"/>
      <c r="B378" s="105"/>
      <c r="C378" s="105"/>
      <c r="D378" s="105"/>
      <c r="E378" s="124">
        <f t="shared" si="17"/>
        <v>0</v>
      </c>
      <c r="F378" s="106" t="str">
        <f t="shared" si="18"/>
        <v>x</v>
      </c>
      <c r="G378" s="100" t="e">
        <f>VLOOKUP(H378,oblasti!$D$4:$F$22,2,0)</f>
        <v>#N/A</v>
      </c>
      <c r="H378" s="125"/>
    </row>
    <row r="379" spans="1:8">
      <c r="A379" s="115"/>
      <c r="B379" s="115"/>
      <c r="C379" s="115"/>
      <c r="D379" s="115"/>
      <c r="E379" s="124">
        <f t="shared" si="17"/>
        <v>0</v>
      </c>
      <c r="F379" s="106" t="str">
        <f t="shared" si="18"/>
        <v>x</v>
      </c>
      <c r="G379" s="100" t="e">
        <f>VLOOKUP(H379,oblasti!$D$4:$F$22,2,0)</f>
        <v>#N/A</v>
      </c>
      <c r="H379" s="125"/>
    </row>
    <row r="380" spans="1:8">
      <c r="A380" s="115"/>
      <c r="B380" s="115"/>
      <c r="C380" s="115"/>
      <c r="D380" s="115"/>
      <c r="E380" s="124">
        <f t="shared" si="17"/>
        <v>0</v>
      </c>
      <c r="F380" s="106" t="str">
        <f t="shared" si="18"/>
        <v>x</v>
      </c>
      <c r="G380" s="100" t="e">
        <f>VLOOKUP(H380,oblasti!$D$4:$F$22,2,0)</f>
        <v>#N/A</v>
      </c>
      <c r="H380" s="125"/>
    </row>
    <row r="381" spans="1:8">
      <c r="A381" s="115"/>
      <c r="B381" s="115"/>
      <c r="C381" s="115"/>
      <c r="D381" s="115"/>
      <c r="E381" s="124">
        <f t="shared" si="17"/>
        <v>0</v>
      </c>
      <c r="F381" s="106" t="str">
        <f t="shared" si="18"/>
        <v>x</v>
      </c>
      <c r="G381" s="100" t="e">
        <f>VLOOKUP(H381,oblasti!$D$4:$F$22,2,0)</f>
        <v>#N/A</v>
      </c>
      <c r="H381" s="125"/>
    </row>
    <row r="382" spans="1:8">
      <c r="A382" s="105"/>
      <c r="B382" s="105"/>
      <c r="C382" s="105"/>
      <c r="D382" s="105"/>
      <c r="E382" s="124">
        <f t="shared" si="17"/>
        <v>0</v>
      </c>
      <c r="F382" s="106" t="str">
        <f t="shared" si="18"/>
        <v>x</v>
      </c>
      <c r="G382" s="100" t="e">
        <f>VLOOKUP(H382,oblasti!$D$4:$F$22,2,0)</f>
        <v>#N/A</v>
      </c>
      <c r="H382" s="125"/>
    </row>
    <row r="383" spans="1:8">
      <c r="A383" s="105"/>
      <c r="B383" s="105"/>
      <c r="C383" s="105"/>
      <c r="D383" s="105"/>
      <c r="E383" s="124">
        <f t="shared" si="17"/>
        <v>0</v>
      </c>
      <c r="F383" s="106" t="str">
        <f t="shared" si="18"/>
        <v>x</v>
      </c>
      <c r="G383" s="100" t="e">
        <f>VLOOKUP(H383,oblasti!$D$4:$F$22,2,0)</f>
        <v>#N/A</v>
      </c>
      <c r="H383" s="125"/>
    </row>
    <row r="384" spans="1:8">
      <c r="A384" s="105"/>
      <c r="B384" s="105"/>
      <c r="C384" s="105"/>
      <c r="D384" s="105"/>
      <c r="E384" s="124">
        <f t="shared" si="17"/>
        <v>0</v>
      </c>
      <c r="F384" s="106" t="str">
        <f t="shared" si="18"/>
        <v>x</v>
      </c>
      <c r="G384" s="100" t="e">
        <f>VLOOKUP(H384,oblasti!$D$4:$F$22,2,0)</f>
        <v>#N/A</v>
      </c>
      <c r="H384" s="125"/>
    </row>
    <row r="385" spans="1:8">
      <c r="A385" s="115"/>
      <c r="B385" s="115"/>
      <c r="C385" s="115"/>
      <c r="D385" s="115"/>
      <c r="E385" s="124">
        <f t="shared" si="17"/>
        <v>0</v>
      </c>
      <c r="F385" s="106" t="str">
        <f t="shared" si="18"/>
        <v>x</v>
      </c>
      <c r="G385" s="100" t="e">
        <f>VLOOKUP(H385,oblasti!$D$4:$F$22,2,0)</f>
        <v>#N/A</v>
      </c>
      <c r="H385" s="125"/>
    </row>
    <row r="386" spans="1:8">
      <c r="A386" s="115"/>
      <c r="B386" s="115"/>
      <c r="C386" s="115"/>
      <c r="D386" s="115"/>
      <c r="E386" s="124">
        <f t="shared" si="17"/>
        <v>0</v>
      </c>
      <c r="F386" s="106" t="str">
        <f t="shared" si="18"/>
        <v>x</v>
      </c>
      <c r="G386" s="100" t="e">
        <f>VLOOKUP(H386,oblasti!$D$4:$F$22,2,0)</f>
        <v>#N/A</v>
      </c>
      <c r="H386" s="125"/>
    </row>
    <row r="387" spans="1:8">
      <c r="A387" s="115"/>
      <c r="B387" s="115"/>
      <c r="C387" s="115"/>
      <c r="D387" s="115"/>
      <c r="E387" s="124">
        <f t="shared" si="17"/>
        <v>0</v>
      </c>
      <c r="F387" s="106" t="str">
        <f t="shared" si="18"/>
        <v>x</v>
      </c>
      <c r="G387" s="100" t="e">
        <f>VLOOKUP(H387,oblasti!$D$4:$F$22,2,0)</f>
        <v>#N/A</v>
      </c>
      <c r="H387" s="125"/>
    </row>
    <row r="388" spans="1:8">
      <c r="A388" s="105"/>
      <c r="B388" s="105"/>
      <c r="C388" s="105"/>
      <c r="D388" s="105"/>
      <c r="E388" s="124">
        <f t="shared" si="17"/>
        <v>0</v>
      </c>
      <c r="F388" s="106" t="str">
        <f t="shared" si="18"/>
        <v>x</v>
      </c>
      <c r="G388" s="100" t="e">
        <f>VLOOKUP(H388,oblasti!$D$4:$F$22,2,0)</f>
        <v>#N/A</v>
      </c>
      <c r="H388" s="125"/>
    </row>
    <row r="389" spans="1:8">
      <c r="A389" s="105"/>
      <c r="B389" s="105"/>
      <c r="C389" s="105"/>
      <c r="D389" s="105"/>
      <c r="E389" s="124">
        <f t="shared" si="17"/>
        <v>0</v>
      </c>
      <c r="F389" s="106" t="str">
        <f t="shared" si="18"/>
        <v>x</v>
      </c>
      <c r="G389" s="100" t="e">
        <f>VLOOKUP(H389,oblasti!$D$4:$F$22,2,0)</f>
        <v>#N/A</v>
      </c>
      <c r="H389" s="125"/>
    </row>
    <row r="390" spans="1:8">
      <c r="A390" s="105"/>
      <c r="B390" s="105"/>
      <c r="C390" s="105"/>
      <c r="D390" s="105"/>
      <c r="E390" s="124">
        <f t="shared" si="17"/>
        <v>0</v>
      </c>
      <c r="F390" s="106" t="str">
        <f t="shared" si="18"/>
        <v>x</v>
      </c>
      <c r="G390" s="100" t="e">
        <f>VLOOKUP(H390,oblasti!$D$4:$F$22,2,0)</f>
        <v>#N/A</v>
      </c>
      <c r="H390" s="125"/>
    </row>
    <row r="391" spans="1:8">
      <c r="A391" s="115"/>
      <c r="B391" s="115"/>
      <c r="C391" s="115"/>
      <c r="D391" s="115"/>
      <c r="E391" s="124">
        <f t="shared" si="17"/>
        <v>0</v>
      </c>
      <c r="F391" s="106" t="str">
        <f t="shared" si="18"/>
        <v>x</v>
      </c>
      <c r="G391" s="100" t="e">
        <f>VLOOKUP(H391,oblasti!$D$4:$F$22,2,0)</f>
        <v>#N/A</v>
      </c>
      <c r="H391" s="125"/>
    </row>
    <row r="392" spans="1:8">
      <c r="A392" s="115"/>
      <c r="B392" s="115"/>
      <c r="C392" s="115"/>
      <c r="D392" s="115"/>
      <c r="E392" s="124">
        <f t="shared" si="17"/>
        <v>0</v>
      </c>
      <c r="F392" s="106" t="str">
        <f t="shared" si="18"/>
        <v>x</v>
      </c>
      <c r="G392" s="100" t="e">
        <f>VLOOKUP(H392,oblasti!$D$4:$F$22,2,0)</f>
        <v>#N/A</v>
      </c>
      <c r="H392" s="125"/>
    </row>
    <row r="393" spans="1:8">
      <c r="A393" s="115"/>
      <c r="B393" s="115"/>
      <c r="C393" s="115"/>
      <c r="D393" s="115"/>
      <c r="E393" s="124">
        <f t="shared" si="17"/>
        <v>0</v>
      </c>
      <c r="F393" s="106" t="str">
        <f t="shared" si="18"/>
        <v>x</v>
      </c>
      <c r="G393" s="100" t="e">
        <f>VLOOKUP(H393,oblasti!$D$4:$F$22,2,0)</f>
        <v>#N/A</v>
      </c>
      <c r="H393" s="125"/>
    </row>
    <row r="394" spans="1:8">
      <c r="A394" s="105"/>
      <c r="B394" s="105"/>
      <c r="C394" s="105"/>
      <c r="D394" s="105"/>
      <c r="E394" s="124">
        <f t="shared" si="17"/>
        <v>0</v>
      </c>
      <c r="F394" s="106" t="str">
        <f t="shared" si="18"/>
        <v>x</v>
      </c>
      <c r="G394" s="100" t="e">
        <f>VLOOKUP(H394,oblasti!$D$4:$F$22,2,0)</f>
        <v>#N/A</v>
      </c>
      <c r="H394" s="125"/>
    </row>
    <row r="395" spans="1:8">
      <c r="A395" s="105"/>
      <c r="B395" s="105"/>
      <c r="C395" s="105"/>
      <c r="D395" s="105"/>
      <c r="E395" s="124">
        <f t="shared" si="17"/>
        <v>0</v>
      </c>
      <c r="F395" s="106" t="str">
        <f t="shared" si="18"/>
        <v>x</v>
      </c>
      <c r="G395" s="100" t="e">
        <f>VLOOKUP(H395,oblasti!$D$4:$F$22,2,0)</f>
        <v>#N/A</v>
      </c>
      <c r="H395" s="125"/>
    </row>
    <row r="396" spans="1:8">
      <c r="A396" s="105"/>
      <c r="B396" s="105"/>
      <c r="C396" s="105"/>
      <c r="D396" s="105"/>
      <c r="E396" s="124">
        <f t="shared" si="17"/>
        <v>0</v>
      </c>
      <c r="F396" s="106" t="str">
        <f t="shared" si="18"/>
        <v>x</v>
      </c>
      <c r="G396" s="100" t="e">
        <f>VLOOKUP(H396,oblasti!$D$4:$F$22,2,0)</f>
        <v>#N/A</v>
      </c>
      <c r="H396" s="125"/>
    </row>
    <row r="397" spans="1:8">
      <c r="A397" s="115"/>
      <c r="B397" s="115"/>
      <c r="C397" s="115"/>
      <c r="D397" s="115"/>
      <c r="E397" s="124">
        <f t="shared" si="17"/>
        <v>0</v>
      </c>
      <c r="F397" s="106" t="str">
        <f t="shared" si="18"/>
        <v>x</v>
      </c>
      <c r="G397" s="100" t="e">
        <f>VLOOKUP(H397,oblasti!$D$4:$F$22,2,0)</f>
        <v>#N/A</v>
      </c>
      <c r="H397" s="125"/>
    </row>
    <row r="398" spans="1:8">
      <c r="A398" s="115"/>
      <c r="B398" s="115"/>
      <c r="C398" s="115"/>
      <c r="D398" s="115"/>
      <c r="E398" s="124">
        <f t="shared" si="17"/>
        <v>0</v>
      </c>
      <c r="F398" s="106" t="str">
        <f t="shared" si="18"/>
        <v>x</v>
      </c>
      <c r="G398" s="100" t="e">
        <f>VLOOKUP(H398,oblasti!$D$4:$F$22,2,0)</f>
        <v>#N/A</v>
      </c>
      <c r="H398" s="125"/>
    </row>
    <row r="399" spans="1:8">
      <c r="A399" s="115"/>
      <c r="B399" s="115"/>
      <c r="C399" s="115"/>
      <c r="D399" s="115"/>
      <c r="E399" s="124">
        <f t="shared" si="17"/>
        <v>0</v>
      </c>
      <c r="F399" s="106" t="str">
        <f t="shared" si="18"/>
        <v>x</v>
      </c>
      <c r="G399" s="100" t="e">
        <f>VLOOKUP(H399,oblasti!$D$4:$F$22,2,0)</f>
        <v>#N/A</v>
      </c>
      <c r="H399" s="125"/>
    </row>
    <row r="400" spans="1:8">
      <c r="A400" s="105"/>
      <c r="B400" s="105"/>
      <c r="C400" s="105"/>
      <c r="D400" s="105"/>
      <c r="E400" s="124">
        <f t="shared" si="17"/>
        <v>0</v>
      </c>
      <c r="F400" s="106" t="str">
        <f t="shared" si="18"/>
        <v>x</v>
      </c>
      <c r="G400" s="100" t="e">
        <f>VLOOKUP(H400,oblasti!$D$4:$F$22,2,0)</f>
        <v>#N/A</v>
      </c>
      <c r="H400" s="125"/>
    </row>
    <row r="401" spans="1:8">
      <c r="A401" s="105"/>
      <c r="B401" s="105"/>
      <c r="C401" s="105"/>
      <c r="D401" s="105"/>
      <c r="E401" s="124">
        <f t="shared" si="17"/>
        <v>0</v>
      </c>
      <c r="F401" s="106" t="str">
        <f t="shared" si="18"/>
        <v>x</v>
      </c>
      <c r="G401" s="100" t="e">
        <f>VLOOKUP(H401,oblasti!$D$4:$F$22,2,0)</f>
        <v>#N/A</v>
      </c>
      <c r="H401" s="125"/>
    </row>
    <row r="402" spans="1:8">
      <c r="A402" s="105"/>
      <c r="B402" s="105"/>
      <c r="C402" s="105"/>
      <c r="D402" s="105"/>
      <c r="E402" s="124">
        <f t="shared" si="17"/>
        <v>0</v>
      </c>
      <c r="F402" s="106" t="str">
        <f t="shared" si="18"/>
        <v>x</v>
      </c>
      <c r="G402" s="100" t="e">
        <f>VLOOKUP(H402,oblasti!$D$4:$F$22,2,0)</f>
        <v>#N/A</v>
      </c>
      <c r="H402" s="125"/>
    </row>
    <row r="403" spans="1:8">
      <c r="A403" s="115"/>
      <c r="B403" s="115"/>
      <c r="C403" s="115"/>
      <c r="D403" s="115"/>
      <c r="E403" s="124">
        <f t="shared" si="17"/>
        <v>0</v>
      </c>
      <c r="F403" s="106" t="str">
        <f t="shared" si="18"/>
        <v>x</v>
      </c>
      <c r="G403" s="100" t="e">
        <f>VLOOKUP(H403,oblasti!$D$4:$F$22,2,0)</f>
        <v>#N/A</v>
      </c>
      <c r="H403" s="125"/>
    </row>
    <row r="404" spans="1:8">
      <c r="A404" s="115"/>
      <c r="B404" s="115"/>
      <c r="C404" s="115"/>
      <c r="D404" s="115"/>
      <c r="E404" s="124">
        <f t="shared" si="17"/>
        <v>0</v>
      </c>
      <c r="F404" s="106" t="str">
        <f t="shared" si="18"/>
        <v>x</v>
      </c>
      <c r="G404" s="100" t="e">
        <f>VLOOKUP(H404,oblasti!$D$4:$F$22,2,0)</f>
        <v>#N/A</v>
      </c>
      <c r="H404" s="125"/>
    </row>
    <row r="405" spans="1:8">
      <c r="A405" s="115"/>
      <c r="B405" s="115"/>
      <c r="C405" s="115"/>
      <c r="D405" s="115"/>
      <c r="E405" s="124">
        <f t="shared" si="17"/>
        <v>0</v>
      </c>
      <c r="F405" s="106" t="str">
        <f t="shared" si="18"/>
        <v>x</v>
      </c>
      <c r="G405" s="100" t="e">
        <f>VLOOKUP(H405,oblasti!$D$4:$F$22,2,0)</f>
        <v>#N/A</v>
      </c>
      <c r="H405" s="125"/>
    </row>
    <row r="406" spans="1:8">
      <c r="A406" s="105"/>
      <c r="B406" s="105"/>
      <c r="C406" s="105"/>
      <c r="D406" s="105"/>
      <c r="E406" s="124">
        <f t="shared" si="17"/>
        <v>0</v>
      </c>
      <c r="F406" s="106" t="str">
        <f t="shared" si="18"/>
        <v>x</v>
      </c>
      <c r="G406" s="100" t="e">
        <f>VLOOKUP(H406,oblasti!$D$4:$F$22,2,0)</f>
        <v>#N/A</v>
      </c>
      <c r="H406" s="125"/>
    </row>
    <row r="407" spans="1:8">
      <c r="A407" s="105"/>
      <c r="B407" s="105"/>
      <c r="C407" s="105"/>
      <c r="D407" s="105"/>
      <c r="E407" s="124">
        <f t="shared" si="17"/>
        <v>0</v>
      </c>
      <c r="F407" s="106" t="str">
        <f t="shared" si="18"/>
        <v>x</v>
      </c>
      <c r="G407" s="100" t="e">
        <f>VLOOKUP(H407,oblasti!$D$4:$F$22,2,0)</f>
        <v>#N/A</v>
      </c>
      <c r="H407" s="125"/>
    </row>
    <row r="408" spans="1:8">
      <c r="A408" s="105"/>
      <c r="B408" s="105"/>
      <c r="C408" s="105"/>
      <c r="D408" s="105"/>
      <c r="E408" s="124">
        <f t="shared" si="17"/>
        <v>0</v>
      </c>
      <c r="F408" s="106" t="str">
        <f t="shared" si="18"/>
        <v>x</v>
      </c>
      <c r="G408" s="100" t="e">
        <f>VLOOKUP(H408,oblasti!$D$4:$F$22,2,0)</f>
        <v>#N/A</v>
      </c>
      <c r="H408" s="125"/>
    </row>
    <row r="409" spans="1:8">
      <c r="A409" s="115"/>
      <c r="B409" s="115"/>
      <c r="C409" s="115"/>
      <c r="D409" s="115"/>
      <c r="E409" s="124">
        <f t="shared" si="17"/>
        <v>0</v>
      </c>
      <c r="F409" s="106" t="str">
        <f t="shared" si="18"/>
        <v>x</v>
      </c>
      <c r="G409" s="100" t="e">
        <f>VLOOKUP(H409,oblasti!$D$4:$F$22,2,0)</f>
        <v>#N/A</v>
      </c>
      <c r="H409" s="125"/>
    </row>
    <row r="410" spans="1:8">
      <c r="A410" s="115"/>
      <c r="B410" s="115"/>
      <c r="C410" s="115"/>
      <c r="D410" s="115"/>
      <c r="E410" s="124">
        <f t="shared" si="17"/>
        <v>0</v>
      </c>
      <c r="F410" s="106" t="str">
        <f t="shared" si="18"/>
        <v>x</v>
      </c>
      <c r="G410" s="100" t="e">
        <f>VLOOKUP(H410,oblasti!$D$4:$F$22,2,0)</f>
        <v>#N/A</v>
      </c>
      <c r="H410" s="125"/>
    </row>
    <row r="411" spans="1:8">
      <c r="A411" s="115"/>
      <c r="B411" s="115"/>
      <c r="C411" s="115"/>
      <c r="D411" s="115"/>
      <c r="E411" s="124">
        <f t="shared" ref="E411:E431" si="19">ROUND((D411-A411)*24,0)</f>
        <v>0</v>
      </c>
      <c r="F411" s="106" t="str">
        <f t="shared" ref="F411:F431" si="20">IF(OR(B411="x",B411="X",B411=""),"x",ROUND((C411-B411)*24,0))</f>
        <v>x</v>
      </c>
      <c r="G411" s="100" t="e">
        <f>VLOOKUP(H411,oblasti!$D$4:$F$22,2,0)</f>
        <v>#N/A</v>
      </c>
      <c r="H411" s="125"/>
    </row>
    <row r="412" spans="1:8">
      <c r="A412" s="105"/>
      <c r="B412" s="105"/>
      <c r="C412" s="105"/>
      <c r="D412" s="105"/>
      <c r="E412" s="124">
        <f t="shared" si="19"/>
        <v>0</v>
      </c>
      <c r="F412" s="106" t="str">
        <f t="shared" si="20"/>
        <v>x</v>
      </c>
      <c r="G412" s="100" t="e">
        <f>VLOOKUP(H412,oblasti!$D$4:$F$22,2,0)</f>
        <v>#N/A</v>
      </c>
      <c r="H412" s="125"/>
    </row>
    <row r="413" spans="1:8">
      <c r="A413" s="105"/>
      <c r="B413" s="105"/>
      <c r="C413" s="105"/>
      <c r="D413" s="105"/>
      <c r="E413" s="124">
        <f t="shared" si="19"/>
        <v>0</v>
      </c>
      <c r="F413" s="106" t="str">
        <f t="shared" si="20"/>
        <v>x</v>
      </c>
      <c r="G413" s="100" t="e">
        <f>VLOOKUP(H413,oblasti!$D$4:$F$22,2,0)</f>
        <v>#N/A</v>
      </c>
      <c r="H413" s="125"/>
    </row>
    <row r="414" spans="1:8">
      <c r="A414" s="105"/>
      <c r="B414" s="105"/>
      <c r="C414" s="105"/>
      <c r="D414" s="105"/>
      <c r="E414" s="124">
        <f t="shared" si="19"/>
        <v>0</v>
      </c>
      <c r="F414" s="106" t="str">
        <f t="shared" si="20"/>
        <v>x</v>
      </c>
      <c r="G414" s="100" t="e">
        <f>VLOOKUP(H414,oblasti!$D$4:$F$22,2,0)</f>
        <v>#N/A</v>
      </c>
      <c r="H414" s="125"/>
    </row>
    <row r="415" spans="1:8">
      <c r="A415" s="115"/>
      <c r="B415" s="115"/>
      <c r="C415" s="115"/>
      <c r="D415" s="115"/>
      <c r="E415" s="124">
        <f t="shared" si="19"/>
        <v>0</v>
      </c>
      <c r="F415" s="106" t="str">
        <f t="shared" si="20"/>
        <v>x</v>
      </c>
      <c r="G415" s="100" t="e">
        <f>VLOOKUP(H415,oblasti!$D$4:$F$22,2,0)</f>
        <v>#N/A</v>
      </c>
      <c r="H415" s="125"/>
    </row>
    <row r="416" spans="1:8">
      <c r="A416" s="115"/>
      <c r="B416" s="115"/>
      <c r="C416" s="115"/>
      <c r="D416" s="115"/>
      <c r="E416" s="124">
        <f t="shared" si="19"/>
        <v>0</v>
      </c>
      <c r="F416" s="106" t="str">
        <f t="shared" si="20"/>
        <v>x</v>
      </c>
      <c r="G416" s="100" t="e">
        <f>VLOOKUP(H416,oblasti!$D$4:$F$22,2,0)</f>
        <v>#N/A</v>
      </c>
      <c r="H416" s="125"/>
    </row>
    <row r="417" spans="1:8">
      <c r="A417" s="115"/>
      <c r="B417" s="115"/>
      <c r="C417" s="115"/>
      <c r="D417" s="115"/>
      <c r="E417" s="124">
        <f t="shared" si="19"/>
        <v>0</v>
      </c>
      <c r="F417" s="106" t="str">
        <f t="shared" si="20"/>
        <v>x</v>
      </c>
      <c r="G417" s="100" t="e">
        <f>VLOOKUP(H417,oblasti!$D$4:$F$22,2,0)</f>
        <v>#N/A</v>
      </c>
      <c r="H417" s="125"/>
    </row>
    <row r="418" spans="1:8">
      <c r="A418" s="105"/>
      <c r="B418" s="105"/>
      <c r="C418" s="105"/>
      <c r="D418" s="105"/>
      <c r="E418" s="124">
        <f t="shared" si="19"/>
        <v>0</v>
      </c>
      <c r="F418" s="106" t="str">
        <f t="shared" si="20"/>
        <v>x</v>
      </c>
      <c r="G418" s="100" t="e">
        <f>VLOOKUP(H418,oblasti!$D$4:$F$22,2,0)</f>
        <v>#N/A</v>
      </c>
      <c r="H418" s="125"/>
    </row>
    <row r="419" spans="1:8">
      <c r="A419" s="105"/>
      <c r="B419" s="105"/>
      <c r="C419" s="105"/>
      <c r="D419" s="105"/>
      <c r="E419" s="124">
        <f t="shared" si="19"/>
        <v>0</v>
      </c>
      <c r="F419" s="106" t="str">
        <f t="shared" si="20"/>
        <v>x</v>
      </c>
      <c r="G419" s="100" t="e">
        <f>VLOOKUP(H419,oblasti!$D$4:$F$22,2,0)</f>
        <v>#N/A</v>
      </c>
      <c r="H419" s="125"/>
    </row>
    <row r="420" spans="1:8">
      <c r="A420" s="105"/>
      <c r="B420" s="105"/>
      <c r="C420" s="105"/>
      <c r="D420" s="105"/>
      <c r="E420" s="124">
        <f t="shared" si="19"/>
        <v>0</v>
      </c>
      <c r="F420" s="106" t="str">
        <f t="shared" si="20"/>
        <v>x</v>
      </c>
      <c r="G420" s="100" t="e">
        <f>VLOOKUP(H420,oblasti!$D$4:$F$22,2,0)</f>
        <v>#N/A</v>
      </c>
      <c r="H420" s="125"/>
    </row>
    <row r="421" spans="1:8">
      <c r="A421" s="115"/>
      <c r="B421" s="115"/>
      <c r="C421" s="115"/>
      <c r="D421" s="115"/>
      <c r="E421" s="124">
        <f t="shared" si="19"/>
        <v>0</v>
      </c>
      <c r="F421" s="106" t="str">
        <f t="shared" si="20"/>
        <v>x</v>
      </c>
      <c r="G421" s="100" t="e">
        <f>VLOOKUP(H421,oblasti!$D$4:$F$22,2,0)</f>
        <v>#N/A</v>
      </c>
      <c r="H421" s="125"/>
    </row>
    <row r="422" spans="1:8">
      <c r="A422" s="115"/>
      <c r="B422" s="115"/>
      <c r="C422" s="115"/>
      <c r="D422" s="115"/>
      <c r="E422" s="124">
        <f t="shared" si="19"/>
        <v>0</v>
      </c>
      <c r="F422" s="106" t="str">
        <f t="shared" si="20"/>
        <v>x</v>
      </c>
      <c r="G422" s="100" t="e">
        <f>VLOOKUP(H422,oblasti!$D$4:$F$22,2,0)</f>
        <v>#N/A</v>
      </c>
      <c r="H422" s="125"/>
    </row>
    <row r="423" spans="1:8">
      <c r="A423" s="115"/>
      <c r="B423" s="115"/>
      <c r="C423" s="115"/>
      <c r="D423" s="115"/>
      <c r="E423" s="124">
        <f t="shared" si="19"/>
        <v>0</v>
      </c>
      <c r="F423" s="106" t="str">
        <f t="shared" si="20"/>
        <v>x</v>
      </c>
      <c r="G423" s="100" t="e">
        <f>VLOOKUP(H423,oblasti!$D$4:$F$22,2,0)</f>
        <v>#N/A</v>
      </c>
      <c r="H423" s="125"/>
    </row>
    <row r="424" spans="1:8">
      <c r="A424" s="105"/>
      <c r="B424" s="105"/>
      <c r="C424" s="105"/>
      <c r="D424" s="105"/>
      <c r="E424" s="124">
        <f t="shared" si="19"/>
        <v>0</v>
      </c>
      <c r="F424" s="106" t="str">
        <f t="shared" si="20"/>
        <v>x</v>
      </c>
      <c r="G424" s="100" t="e">
        <f>VLOOKUP(H424,oblasti!$D$4:$F$22,2,0)</f>
        <v>#N/A</v>
      </c>
      <c r="H424" s="125"/>
    </row>
    <row r="425" spans="1:8">
      <c r="A425" s="105"/>
      <c r="B425" s="105"/>
      <c r="C425" s="105"/>
      <c r="D425" s="105"/>
      <c r="E425" s="124">
        <f t="shared" si="19"/>
        <v>0</v>
      </c>
      <c r="F425" s="106" t="str">
        <f t="shared" si="20"/>
        <v>x</v>
      </c>
      <c r="G425" s="100" t="e">
        <f>VLOOKUP(H425,oblasti!$D$4:$F$22,2,0)</f>
        <v>#N/A</v>
      </c>
      <c r="H425" s="125"/>
    </row>
    <row r="426" spans="1:8">
      <c r="A426" s="105"/>
      <c r="B426" s="105"/>
      <c r="C426" s="105"/>
      <c r="D426" s="105"/>
      <c r="E426" s="124">
        <f t="shared" si="19"/>
        <v>0</v>
      </c>
      <c r="F426" s="106" t="str">
        <f t="shared" si="20"/>
        <v>x</v>
      </c>
      <c r="G426" s="100" t="e">
        <f>VLOOKUP(H426,oblasti!$D$4:$F$22,2,0)</f>
        <v>#N/A</v>
      </c>
      <c r="H426" s="125"/>
    </row>
    <row r="427" spans="1:8">
      <c r="A427" s="115"/>
      <c r="B427" s="115"/>
      <c r="C427" s="115"/>
      <c r="D427" s="115"/>
      <c r="E427" s="124">
        <f t="shared" si="19"/>
        <v>0</v>
      </c>
      <c r="F427" s="106" t="str">
        <f t="shared" si="20"/>
        <v>x</v>
      </c>
      <c r="G427" s="100" t="e">
        <f>VLOOKUP(H427,oblasti!$D$4:$F$22,2,0)</f>
        <v>#N/A</v>
      </c>
      <c r="H427" s="125"/>
    </row>
    <row r="428" spans="1:8">
      <c r="A428" s="115"/>
      <c r="B428" s="115"/>
      <c r="C428" s="115"/>
      <c r="D428" s="115"/>
      <c r="E428" s="124">
        <f t="shared" si="19"/>
        <v>0</v>
      </c>
      <c r="F428" s="106" t="str">
        <f t="shared" si="20"/>
        <v>x</v>
      </c>
      <c r="G428" s="100" t="e">
        <f>VLOOKUP(H428,oblasti!$D$4:$F$22,2,0)</f>
        <v>#N/A</v>
      </c>
      <c r="H428" s="125"/>
    </row>
    <row r="429" spans="1:8">
      <c r="A429" s="115"/>
      <c r="B429" s="115"/>
      <c r="C429" s="115"/>
      <c r="D429" s="115"/>
      <c r="E429" s="124">
        <f t="shared" si="19"/>
        <v>0</v>
      </c>
      <c r="F429" s="106" t="str">
        <f t="shared" si="20"/>
        <v>x</v>
      </c>
      <c r="G429" s="100" t="e">
        <f>VLOOKUP(H429,oblasti!$D$4:$F$22,2,0)</f>
        <v>#N/A</v>
      </c>
      <c r="H429" s="125"/>
    </row>
    <row r="430" spans="1:8">
      <c r="A430" s="105"/>
      <c r="B430" s="105"/>
      <c r="C430" s="105"/>
      <c r="D430" s="105"/>
      <c r="E430" s="124">
        <f t="shared" si="19"/>
        <v>0</v>
      </c>
      <c r="F430" s="106" t="str">
        <f t="shared" si="20"/>
        <v>x</v>
      </c>
      <c r="G430" s="100" t="e">
        <f>VLOOKUP(H430,oblasti!$D$4:$F$22,2,0)</f>
        <v>#N/A</v>
      </c>
      <c r="H430" s="125"/>
    </row>
    <row r="431" spans="1:8">
      <c r="A431" s="105"/>
      <c r="B431" s="105"/>
      <c r="C431" s="105"/>
      <c r="D431" s="105"/>
      <c r="E431" s="124">
        <f t="shared" si="19"/>
        <v>0</v>
      </c>
      <c r="F431" s="106" t="str">
        <f t="shared" si="20"/>
        <v>x</v>
      </c>
      <c r="G431" s="100" t="e">
        <f>VLOOKUP(H431,oblasti!$D$4:$F$22,2,0)</f>
        <v>#N/A</v>
      </c>
      <c r="H431" s="125"/>
    </row>
  </sheetData>
  <autoFilter ref="A6:G431"/>
  <sortState ref="A51:H68">
    <sortCondition ref="A51"/>
  </sortState>
  <mergeCells count="23">
    <mergeCell ref="A2:G2"/>
    <mergeCell ref="A1:G1"/>
    <mergeCell ref="H2:H6"/>
    <mergeCell ref="H1:I1"/>
    <mergeCell ref="E37:E38"/>
    <mergeCell ref="D37:D38"/>
    <mergeCell ref="A37:A38"/>
    <mergeCell ref="A8:A9"/>
    <mergeCell ref="D8:D9"/>
    <mergeCell ref="E8:E9"/>
    <mergeCell ref="A117:A118"/>
    <mergeCell ref="D117:D118"/>
    <mergeCell ref="E117:E118"/>
    <mergeCell ref="G3:G5"/>
    <mergeCell ref="A3:B3"/>
    <mergeCell ref="C3:D3"/>
    <mergeCell ref="E3:F3"/>
    <mergeCell ref="A43:A44"/>
    <mergeCell ref="D43:D44"/>
    <mergeCell ref="E43:E44"/>
    <mergeCell ref="A51:A52"/>
    <mergeCell ref="D51:D52"/>
    <mergeCell ref="E51:E5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Roman,Běžné"&amp;12&amp;A</oddHeader>
    <oddFooter>&amp;C&amp;"Times New Roman,Běžné"&amp;12Stránka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2.75"/>
  <cols>
    <col min="1" max="1" width="20.140625" bestFit="1" customWidth="1"/>
    <col min="2" max="2" width="18.28515625" bestFit="1" customWidth="1"/>
    <col min="3" max="3" width="17.28515625" bestFit="1" customWidth="1"/>
    <col min="4" max="4" width="19.140625" bestFit="1" customWidth="1"/>
    <col min="5" max="5" width="20.28515625" bestFit="1" customWidth="1"/>
    <col min="6" max="6" width="18.5703125" bestFit="1" customWidth="1"/>
    <col min="7" max="7" width="14.42578125" bestFit="1" customWidth="1"/>
    <col min="8" max="8" width="7.5703125"/>
    <col min="9" max="9" width="25.28515625"/>
    <col min="10" max="1025" width="11.5703125"/>
  </cols>
  <sheetData>
    <row r="1" spans="1:10">
      <c r="A1" s="165" t="s">
        <v>120</v>
      </c>
      <c r="B1" s="165"/>
      <c r="C1" s="165"/>
      <c r="D1" s="165"/>
      <c r="E1" s="165"/>
      <c r="F1" s="165"/>
      <c r="G1" s="165"/>
      <c r="H1" s="170"/>
      <c r="I1" s="170"/>
    </row>
    <row r="2" spans="1:10">
      <c r="A2" s="185" t="s">
        <v>118</v>
      </c>
      <c r="B2" s="186"/>
      <c r="C2" s="186"/>
      <c r="D2" s="186"/>
      <c r="E2" s="186"/>
      <c r="F2" s="186"/>
      <c r="G2" s="187"/>
      <c r="H2" s="188" t="s">
        <v>103</v>
      </c>
      <c r="I2" s="107"/>
      <c r="J2" s="11"/>
    </row>
    <row r="3" spans="1:10">
      <c r="A3" s="171" t="s">
        <v>1</v>
      </c>
      <c r="B3" s="171"/>
      <c r="C3" s="171" t="s">
        <v>2</v>
      </c>
      <c r="D3" s="171"/>
      <c r="E3" s="171" t="s">
        <v>3</v>
      </c>
      <c r="F3" s="171"/>
      <c r="G3" s="176" t="s">
        <v>0</v>
      </c>
      <c r="H3" s="188"/>
      <c r="I3" s="108"/>
      <c r="J3" s="11"/>
    </row>
    <row r="4" spans="1:10" ht="33" customHeight="1">
      <c r="A4" s="91" t="s">
        <v>4</v>
      </c>
      <c r="B4" s="91" t="s">
        <v>25</v>
      </c>
      <c r="C4" s="91" t="s">
        <v>25</v>
      </c>
      <c r="D4" s="91" t="s">
        <v>4</v>
      </c>
      <c r="E4" s="91" t="s">
        <v>4</v>
      </c>
      <c r="F4" s="91" t="s">
        <v>25</v>
      </c>
      <c r="G4" s="177"/>
      <c r="H4" s="188"/>
      <c r="I4" s="109"/>
      <c r="J4" s="11"/>
    </row>
    <row r="5" spans="1:10">
      <c r="A5" s="92" t="s">
        <v>6</v>
      </c>
      <c r="B5" s="92" t="s">
        <v>6</v>
      </c>
      <c r="C5" s="92" t="s">
        <v>6</v>
      </c>
      <c r="D5" s="92" t="s">
        <v>6</v>
      </c>
      <c r="E5" s="92" t="s">
        <v>7</v>
      </c>
      <c r="F5" s="92" t="s">
        <v>7</v>
      </c>
      <c r="G5" s="178"/>
      <c r="H5" s="188"/>
      <c r="I5" s="11"/>
      <c r="J5" s="11"/>
    </row>
    <row r="6" spans="1:10">
      <c r="A6" s="93" t="s">
        <v>99</v>
      </c>
      <c r="B6" s="93" t="s">
        <v>98</v>
      </c>
      <c r="C6" s="93" t="s">
        <v>97</v>
      </c>
      <c r="D6" s="93" t="s">
        <v>96</v>
      </c>
      <c r="E6" s="93" t="s">
        <v>100</v>
      </c>
      <c r="F6" s="93" t="s">
        <v>101</v>
      </c>
      <c r="G6" s="93" t="s">
        <v>102</v>
      </c>
      <c r="H6" s="188"/>
      <c r="I6" s="90" t="s">
        <v>26</v>
      </c>
      <c r="J6" s="11"/>
    </row>
    <row r="7" spans="1:10">
      <c r="A7" s="105">
        <v>42313.599305555603</v>
      </c>
      <c r="B7" s="105" t="s">
        <v>8</v>
      </c>
      <c r="C7" s="105" t="s">
        <v>8</v>
      </c>
      <c r="D7" s="105">
        <v>42314.184722222199</v>
      </c>
      <c r="E7" s="106">
        <f t="shared" ref="E7:E12" si="0">ROUND((D7-A7)*24,0)</f>
        <v>14</v>
      </c>
      <c r="F7" s="106" t="str">
        <f t="shared" ref="F7:F12" si="1">IF(OR(B7="x",B7="X",B7=""),"x",ROUND((C7-B7)*24,0))</f>
        <v>x</v>
      </c>
      <c r="G7" s="100" t="str">
        <f>VLOOKUP(H7,oblasti!$A$4:$C$22,2,0)</f>
        <v>Zóna Severozápad</v>
      </c>
      <c r="H7" s="100" t="s">
        <v>36</v>
      </c>
      <c r="I7" s="11" t="s">
        <v>37</v>
      </c>
      <c r="J7" s="11"/>
    </row>
    <row r="8" spans="1:10">
      <c r="A8" s="105"/>
      <c r="B8" s="105"/>
      <c r="C8" s="105"/>
      <c r="D8" s="105"/>
      <c r="E8" s="106">
        <f t="shared" si="0"/>
        <v>0</v>
      </c>
      <c r="F8" s="106" t="str">
        <f t="shared" si="1"/>
        <v>x</v>
      </c>
      <c r="G8" s="100" t="e">
        <f>VLOOKUP(H8,oblasti!$A$4:$C$22,2,0)</f>
        <v>#N/A</v>
      </c>
      <c r="H8" s="11"/>
      <c r="I8" s="11"/>
      <c r="J8" s="11"/>
    </row>
    <row r="9" spans="1:10">
      <c r="A9" s="105"/>
      <c r="B9" s="105"/>
      <c r="C9" s="105"/>
      <c r="D9" s="105"/>
      <c r="E9" s="106">
        <f t="shared" si="0"/>
        <v>0</v>
      </c>
      <c r="F9" s="106" t="str">
        <f t="shared" si="1"/>
        <v>x</v>
      </c>
      <c r="G9" s="100" t="e">
        <f>VLOOKUP(H9,oblasti!$A$4:$C$22,2,0)</f>
        <v>#N/A</v>
      </c>
      <c r="H9" s="11"/>
      <c r="I9" s="11"/>
      <c r="J9" s="11"/>
    </row>
    <row r="10" spans="1:10">
      <c r="A10" s="105"/>
      <c r="B10" s="105"/>
      <c r="C10" s="105"/>
      <c r="D10" s="105"/>
      <c r="E10" s="106">
        <f t="shared" si="0"/>
        <v>0</v>
      </c>
      <c r="F10" s="106" t="str">
        <f t="shared" si="1"/>
        <v>x</v>
      </c>
      <c r="G10" s="100" t="e">
        <f>VLOOKUP(H10,oblasti!$A$4:$C$22,2,0)</f>
        <v>#N/A</v>
      </c>
      <c r="H10" s="11"/>
      <c r="I10" s="11"/>
      <c r="J10" s="11"/>
    </row>
    <row r="11" spans="1:10">
      <c r="A11" s="105"/>
      <c r="B11" s="105"/>
      <c r="C11" s="105"/>
      <c r="D11" s="105"/>
      <c r="E11" s="106">
        <f t="shared" si="0"/>
        <v>0</v>
      </c>
      <c r="F11" s="106" t="str">
        <f t="shared" si="1"/>
        <v>x</v>
      </c>
      <c r="G11" s="100" t="e">
        <f>VLOOKUP(H11,oblasti!$A$4:$C$22,2,0)</f>
        <v>#N/A</v>
      </c>
      <c r="H11" s="11"/>
      <c r="I11" s="11"/>
      <c r="J11" s="11"/>
    </row>
    <row r="12" spans="1:10">
      <c r="A12" s="105"/>
      <c r="B12" s="105"/>
      <c r="C12" s="105"/>
      <c r="D12" s="105"/>
      <c r="E12" s="106">
        <f t="shared" si="0"/>
        <v>0</v>
      </c>
      <c r="F12" s="106" t="str">
        <f t="shared" si="1"/>
        <v>x</v>
      </c>
      <c r="G12" s="100" t="e">
        <f>VLOOKUP(H12,oblasti!$A$4:$C$22,2,0)</f>
        <v>#N/A</v>
      </c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</sheetData>
  <autoFilter ref="A6:G12"/>
  <mergeCells count="8">
    <mergeCell ref="A1:G1"/>
    <mergeCell ref="A2:G2"/>
    <mergeCell ref="H1:I1"/>
    <mergeCell ref="H2:H6"/>
    <mergeCell ref="A3:B3"/>
    <mergeCell ref="C3:D3"/>
    <mergeCell ref="E3:F3"/>
    <mergeCell ref="G3:G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Roman,Běžné"&amp;12&amp;A</oddHeader>
    <oddFooter>&amp;C&amp;"Times New Roman,Běžné"&amp;12Stránka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POZNAMKA</vt:lpstr>
      <vt:lpstr>oblasti</vt:lpstr>
      <vt:lpstr>O3</vt:lpstr>
      <vt:lpstr>PM10</vt:lpstr>
      <vt:lpstr>SO2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vlcek</dc:creator>
  <cp:lastModifiedBy>ONDŘEJ VLČEK, Mgr.</cp:lastModifiedBy>
  <cp:revision>0</cp:revision>
  <dcterms:created xsi:type="dcterms:W3CDTF">2015-11-09T06:33:17Z</dcterms:created>
  <dcterms:modified xsi:type="dcterms:W3CDTF">2025-08-18T08:41:30Z</dcterms:modified>
  <dc:language>cs-CZ</dc:language>
</cp:coreProperties>
</file>